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147p700\Documents\colsd\SeanUDL\"/>
    </mc:Choice>
  </mc:AlternateContent>
  <bookViews>
    <workbookView xWindow="0" yWindow="0" windowWidth="28800" windowHeight="12435"/>
  </bookViews>
  <sheets>
    <sheet name="Paste Data Here" sheetId="2" r:id="rId1"/>
    <sheet name="ConvertNumeric" sheetId="4" state="hidden" r:id="rId2"/>
    <sheet name="Score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 i="4" l="1"/>
  <c r="B43" i="3" s="1"/>
  <c r="C43" i="3" s="1"/>
  <c r="BH2" i="4"/>
  <c r="B42" i="3" s="1"/>
  <c r="C42" i="3" s="1"/>
  <c r="BG2" i="4"/>
  <c r="B41" i="3" s="1"/>
  <c r="C41" i="3" s="1"/>
  <c r="BF2" i="4"/>
  <c r="B39" i="3" s="1"/>
  <c r="C39" i="3" s="1"/>
  <c r="BE2" i="4"/>
  <c r="B38" i="3" s="1"/>
  <c r="C38" i="3" s="1"/>
  <c r="BD2" i="4"/>
  <c r="B37" i="3" s="1"/>
  <c r="C37" i="3" s="1"/>
  <c r="BC2" i="4"/>
  <c r="BB2" i="4"/>
  <c r="B35" i="3" s="1"/>
  <c r="C35" i="3" s="1"/>
  <c r="BA2" i="4"/>
  <c r="B34" i="3" s="1"/>
  <c r="C34" i="3" s="1"/>
  <c r="AZ2" i="4"/>
  <c r="B33" i="3" s="1"/>
  <c r="C33" i="3" s="1"/>
  <c r="AY2" i="4"/>
  <c r="B30" i="3" s="1"/>
  <c r="C30" i="3" s="1"/>
  <c r="AX2" i="4"/>
  <c r="B29" i="3" s="1"/>
  <c r="C29" i="3" s="1"/>
  <c r="AW2" i="4"/>
  <c r="B28" i="3" s="1"/>
  <c r="C28" i="3" s="1"/>
  <c r="AV2" i="4"/>
  <c r="AU2" i="4"/>
  <c r="AT2" i="4"/>
  <c r="AS2" i="4"/>
  <c r="AR2" i="4"/>
  <c r="B25" i="3" s="1"/>
  <c r="C25" i="3" s="1"/>
  <c r="AQ2" i="4"/>
  <c r="B24" i="3" s="1"/>
  <c r="C24" i="3" s="1"/>
  <c r="AP2" i="4"/>
  <c r="AO2" i="4"/>
  <c r="AN2" i="4"/>
  <c r="AM2" i="4"/>
  <c r="AL2" i="4"/>
  <c r="AK2" i="4"/>
  <c r="AJ2" i="4"/>
  <c r="AI2" i="4"/>
  <c r="B17" i="3" s="1"/>
  <c r="AH2" i="4"/>
  <c r="B16" i="3" s="1"/>
  <c r="AG2" i="4"/>
  <c r="AF2" i="4"/>
  <c r="AE2" i="4"/>
  <c r="AD2" i="4"/>
  <c r="B14" i="3" s="1"/>
  <c r="AC2" i="4"/>
  <c r="B12" i="3" s="1"/>
  <c r="AB2" i="4"/>
  <c r="AA2" i="4"/>
  <c r="Z2" i="4"/>
  <c r="Y2" i="4"/>
  <c r="X2" i="4"/>
  <c r="B9" i="3" s="1"/>
  <c r="W2" i="4"/>
  <c r="B8" i="3" s="1"/>
  <c r="V2" i="4"/>
  <c r="B6" i="3" s="1"/>
  <c r="U2" i="4"/>
  <c r="T2" i="4"/>
  <c r="L2" i="4"/>
  <c r="M2" i="4"/>
  <c r="N2" i="4"/>
  <c r="O2" i="4"/>
  <c r="P2" i="4"/>
  <c r="Q2" i="4"/>
  <c r="R2" i="4"/>
  <c r="S2" i="4"/>
  <c r="K2" i="4"/>
  <c r="J2" i="4"/>
  <c r="I2" i="4"/>
  <c r="H2" i="4"/>
  <c r="G2" i="4"/>
  <c r="F2" i="4"/>
  <c r="E2" i="4"/>
  <c r="D2" i="4"/>
  <c r="C2" i="4"/>
  <c r="B2" i="4"/>
  <c r="A2" i="4"/>
  <c r="B11" i="3" l="1"/>
  <c r="B23" i="3"/>
  <c r="C23" i="3" s="1"/>
  <c r="B5" i="3"/>
  <c r="B20" i="3"/>
  <c r="C20" i="3" s="1"/>
  <c r="B10" i="3"/>
  <c r="B27" i="3"/>
  <c r="B15" i="3"/>
  <c r="B40" i="3"/>
  <c r="B36" i="3"/>
  <c r="B32" i="3"/>
  <c r="B19" i="3" l="1"/>
  <c r="B22" i="3"/>
  <c r="B26" i="3"/>
  <c r="C26" i="3" s="1"/>
  <c r="E26" i="3" s="1"/>
  <c r="C27" i="3"/>
  <c r="C19" i="3"/>
  <c r="D19" i="3" s="1"/>
  <c r="C22" i="3"/>
  <c r="D22" i="3" s="1"/>
  <c r="C40" i="3"/>
  <c r="D40" i="3" s="1"/>
  <c r="C36" i="3"/>
  <c r="E36" i="3" s="1"/>
  <c r="B31" i="3"/>
  <c r="C32" i="3"/>
  <c r="E32" i="3" s="1"/>
  <c r="B18" i="3"/>
  <c r="B13" i="3"/>
  <c r="B7" i="3"/>
  <c r="C17" i="3"/>
  <c r="C16" i="3"/>
  <c r="C15" i="3"/>
  <c r="C14" i="3"/>
  <c r="C12" i="3"/>
  <c r="C11" i="3"/>
  <c r="C10" i="3"/>
  <c r="C9" i="3"/>
  <c r="C8" i="3"/>
  <c r="C6" i="3"/>
  <c r="C5" i="3"/>
  <c r="E19" i="3" l="1"/>
  <c r="D26" i="3"/>
  <c r="E22" i="3"/>
  <c r="E40" i="3"/>
  <c r="D36" i="3"/>
  <c r="D32" i="3"/>
  <c r="C31" i="3"/>
  <c r="E31" i="3" s="1"/>
  <c r="C18" i="3"/>
  <c r="D18" i="3" s="1"/>
  <c r="C7" i="3"/>
  <c r="E7" i="3" s="1"/>
  <c r="C13" i="3"/>
  <c r="E13" i="3" s="1"/>
  <c r="B4" i="3"/>
  <c r="D13" i="3" l="1"/>
  <c r="D7" i="3"/>
  <c r="D31" i="3"/>
  <c r="E18" i="3"/>
  <c r="C4" i="3"/>
  <c r="B3" i="3"/>
  <c r="C3" i="3" l="1"/>
  <c r="D3" i="3" s="1"/>
  <c r="B2" i="3"/>
  <c r="E3" i="3" l="1"/>
  <c r="C2" i="3"/>
  <c r="D2" i="3" s="1"/>
  <c r="E2" i="3" l="1"/>
</calcChain>
</file>

<file path=xl/sharedStrings.xml><?xml version="1.0" encoding="utf-8"?>
<sst xmlns="http://schemas.openxmlformats.org/spreadsheetml/2006/main" count="487" uniqueCount="444">
  <si>
    <t>Provide Multiple Means of Representation</t>
  </si>
  <si>
    <t>1.1 Offer ways of customizing the display of Information</t>
  </si>
  <si>
    <t>1.2 Offer alternatives for auditory information</t>
  </si>
  <si>
    <t>1.3 Offer alternatives for visual information</t>
  </si>
  <si>
    <t xml:space="preserve">  2.  Provide options for language, mathematical expressions, and symbols</t>
  </si>
  <si>
    <t>2.1 Clarify vocabulary and symbols</t>
  </si>
  <si>
    <t>2.2 Clarify syntax and structure</t>
  </si>
  <si>
    <t>2.3 Support decoding of text, mathematical notation, and symbols</t>
  </si>
  <si>
    <t>2.4 Promote understanding across languages</t>
  </si>
  <si>
    <t>2.5 Illustrate through multiple media</t>
  </si>
  <si>
    <t xml:space="preserve">  3.  Provide options for comprehension</t>
  </si>
  <si>
    <t>3.1 Activate or supply background knowledge</t>
  </si>
  <si>
    <t>3.2 Highlight patterns, critical features, big ideas, and relationships</t>
  </si>
  <si>
    <t>3.3 Guide information processing, visualization, and manipulation</t>
  </si>
  <si>
    <t>3.4 Maximize transfer and generalization</t>
  </si>
  <si>
    <t>Provide Multiple Means of Action and Expression</t>
  </si>
  <si>
    <t xml:space="preserve">  4.  Provide options for physical action</t>
  </si>
  <si>
    <t>4.1 Vary the methods for response and navigation</t>
  </si>
  <si>
    <t>4.2 Optimize access to tools and assistive technologies</t>
  </si>
  <si>
    <t xml:space="preserve">  5.  Provide options for expression and communication</t>
  </si>
  <si>
    <t>5.1 Use multiple media for communication</t>
  </si>
  <si>
    <t>5.2 Use multiple tools for construction and composition</t>
  </si>
  <si>
    <t>5.3Build fluencies with graduated levels of support for practice and performance</t>
  </si>
  <si>
    <t xml:space="preserve">  6.  Provide options for executive functions</t>
  </si>
  <si>
    <t>6.1 Guide appropriate goal-setting</t>
  </si>
  <si>
    <t>6.2 Support planning and strategy development</t>
  </si>
  <si>
    <t>6.3 Facilitate managing information and resources</t>
  </si>
  <si>
    <t>6.4 Enhance capacity for monitoring progress</t>
  </si>
  <si>
    <t>Provide Multiple Means of Engagement</t>
  </si>
  <si>
    <t xml:space="preserve">  7.  Provide options for recruiting interest</t>
  </si>
  <si>
    <t>7.1 Optimize individual choice and autonomy</t>
  </si>
  <si>
    <t>7.2 Optimize relevance, value, and authenticity</t>
  </si>
  <si>
    <t>7.3 Minimize threats and distractions</t>
  </si>
  <si>
    <t xml:space="preserve">  8.  Provide options for sustaining effort and persistence</t>
  </si>
  <si>
    <t>8.2 Vary demands and resources to optimize challenge</t>
  </si>
  <si>
    <t>8.3 Foster collaboration and community</t>
  </si>
  <si>
    <t>8.4 Increase mastery-oriented feedback</t>
  </si>
  <si>
    <t xml:space="preserve">  9.  Provide options for self-regulation</t>
  </si>
  <si>
    <t>9.1 Promote expectations and beliefs that optimize motivation</t>
  </si>
  <si>
    <t>9.2 Facilitate personal coping skills and strategies</t>
  </si>
  <si>
    <t>9.3 Develop self-assessment and reflection</t>
  </si>
  <si>
    <t>Does this product offer ways to customize the display of information? This could include: highlighting content, changing text size or style, controlling the size of imagery, or changing the speed of video.</t>
  </si>
  <si>
    <t>Does the product include any selectable text?</t>
  </si>
  <si>
    <t>Does this product allow the user to change the font size?</t>
  </si>
  <si>
    <t>Does this product allow the user to change the font style?</t>
  </si>
  <si>
    <t>Does this product offer the ability to read content to the user (text to speech)?</t>
  </si>
  <si>
    <t>Does the system highlight text as it's being read aloud?</t>
  </si>
  <si>
    <t>Does this product read/describe non-text based content (e.g., images, movie descriptions)?</t>
  </si>
  <si>
    <t>Does this product offer flexibility in visual layout (e.g., columns, left align, justified)?</t>
  </si>
  <si>
    <t>Does this product offer the ability to change the contrast between text/image and background (e.g., high contrast or low contrast)?</t>
  </si>
  <si>
    <t>Does this product offer the ability to change the color of background and/or text?</t>
  </si>
  <si>
    <t>Earned Points</t>
  </si>
  <si>
    <t>Unearned points</t>
  </si>
  <si>
    <t>1. Provide multiple means of perception</t>
  </si>
  <si>
    <t>Timestamp</t>
  </si>
  <si>
    <t>Name of the system being scanned:</t>
  </si>
  <si>
    <t>Name of person scanning the system:</t>
  </si>
  <si>
    <t>Date the system was scanned:</t>
  </si>
  <si>
    <t xml:space="preserve">What operating system is being used to evaluate the product? </t>
  </si>
  <si>
    <t xml:space="preserve">What browser is being used to evaluate the system? </t>
  </si>
  <si>
    <t xml:space="preserve">What is the scope of the scan? </t>
  </si>
  <si>
    <t xml:space="preserve">What content area is being scanned? </t>
  </si>
  <si>
    <t xml:space="preserve">Please provide a title of the module and a brief description of the content being covered: </t>
  </si>
  <si>
    <t>Grade Level:</t>
  </si>
  <si>
    <t>Is the product linked to a standard?</t>
  </si>
  <si>
    <t>Please identify the standard that the product is linked to:</t>
  </si>
  <si>
    <t xml:space="preserve">Does the product include any selectable text? </t>
  </si>
  <si>
    <t>Are the following text selectable? [Text depicting primary content]</t>
  </si>
  <si>
    <t>Are the following text selectable? [Descriptive text of images]</t>
  </si>
  <si>
    <t>Are the following text selectable? [Audio transcripts]</t>
  </si>
  <si>
    <t>Are the following text selectable? [Audio captions]</t>
  </si>
  <si>
    <t>Are the following text selectable? [Non-audio captions (e.g., captions describing actions)]</t>
  </si>
  <si>
    <t>Are the following text selectable? [Other]</t>
  </si>
  <si>
    <t>Please identify the 'other' from above</t>
  </si>
  <si>
    <t xml:space="preserve">Does this product allow the user to change the font size? </t>
  </si>
  <si>
    <t>Does the product allow the user to change the following font sizes? [Text depicting primary content]</t>
  </si>
  <si>
    <t>Does the product allow the user to change the following font sizes? [Descriptive text of images]</t>
  </si>
  <si>
    <t>Does the product allow the user to change the following font sizes? [Audio transcripts]</t>
  </si>
  <si>
    <t>Does the product allow the user to change the following font sizes? [Audio captions]</t>
  </si>
  <si>
    <t>Does the product allow the user to change the following font sizes? [Non-audio captions (e.g., captions describing actions)]</t>
  </si>
  <si>
    <t>Does the product allow the user to change the following font sizes? [Other]</t>
  </si>
  <si>
    <t xml:space="preserve">Does this product allow the user to change the font style? </t>
  </si>
  <si>
    <t>Does the product allow the user to change the following font styles? [Text depicting primary content]</t>
  </si>
  <si>
    <t>Does the product allow the user to change the following font styles? [Descriptive text of images]</t>
  </si>
  <si>
    <t>Does the product allow the user to change the following font styles? [Audio transcripts]</t>
  </si>
  <si>
    <t>Does the product allow the user to change the following font styles? [Audio captions]</t>
  </si>
  <si>
    <t>Does the product allow the user to change the following font styles? [Non-audio captions (e.g., captions describing actions)]</t>
  </si>
  <si>
    <t>Does the product allow the user to change the following font styles? [Other]</t>
  </si>
  <si>
    <t>To customize the display of information, does this product allow the user to...  [control the size of imagery: images, graphs, tables, or other visual content? This includes adjusting the size of individual images, but does not pertain to screen size adjustments.]</t>
  </si>
  <si>
    <t>To customize the display of information, does this product allow the user to...  [change the speed or timing of video, animation, sound, simulations, etc.?]</t>
  </si>
  <si>
    <t>To customize the display of information, does this product allow the user to...  [access text descriptions of images?]</t>
  </si>
  <si>
    <t>To customize the display of information, does this product allow the user to...  [access text descriptions or captioning of video?]</t>
  </si>
  <si>
    <t>To customize the display of information, does this product allow the user to...  [Other]</t>
  </si>
  <si>
    <t xml:space="preserve">Does this product offer the ability to read content to the user (text to speech)? </t>
  </si>
  <si>
    <t xml:space="preserve">Does the system highlight text as it's being read aloud? </t>
  </si>
  <si>
    <t xml:space="preserve">Which of the following is being highlighted as the text is being read? </t>
  </si>
  <si>
    <t xml:space="preserve">Does this product read/describe non-text based content (e.g., images, movie descriptions)? </t>
  </si>
  <si>
    <t xml:space="preserve">Does this product offer flexibility in visual layout (e.g., columns, left align, justified)? </t>
  </si>
  <si>
    <t xml:space="preserve">Does this product offer the ability to change the contrast between text/image and background (e.g., high contrast or low contrast)? </t>
  </si>
  <si>
    <t xml:space="preserve">Does this product offer the ability to change the color of background and/or text? </t>
  </si>
  <si>
    <t>Does this product allow the user to change the color of the following background and/or text?  [Background depicting primary content]</t>
  </si>
  <si>
    <t>Does this product allow the user to change the color of the following background and/or text?  [Text depicting primary content]</t>
  </si>
  <si>
    <t>Does this product allow the user to change the color of the following background and/or text?  [Descriptive text of images]</t>
  </si>
  <si>
    <t>Does this product allow the user to change the color of the following background and/or text?  [Audio transcripts]</t>
  </si>
  <si>
    <t>Does this product allow the user to change the color of the following background and/or text?  [Audio captions]</t>
  </si>
  <si>
    <t>Does this product allow the user to change the color of the following background and/or text?  [Non-audio captions (e.g., captions describing actions)]</t>
  </si>
  <si>
    <t>Does this product allow the user to change the color of the following background and/or text?  [Other]</t>
  </si>
  <si>
    <t xml:space="preserve">Optional: Are there any notes you would like to share regarding whether this product offer ways to customize the display of information? </t>
  </si>
  <si>
    <t xml:space="preserve">Does this product offer alternatives for auditory information, for example, audio/sound controls, speech output and language options, or captioning? </t>
  </si>
  <si>
    <t xml:space="preserve">Does this product allow the user to control sound (play, pause, stop)? </t>
  </si>
  <si>
    <t>Does this product offer sound effects?</t>
  </si>
  <si>
    <t xml:space="preserve">Does this product allow the user to adjust the sound effects? </t>
  </si>
  <si>
    <t xml:space="preserve">Does this product offer narration of content? </t>
  </si>
  <si>
    <t xml:space="preserve">Does this product allow the user to control the narration of content? </t>
  </si>
  <si>
    <t>Does this product allow the user to adjust the contrast between sound effects and narration of content?</t>
  </si>
  <si>
    <t xml:space="preserve">Does this product offer speech and language options? This could include options for voice output, captioning, or the ability to change text to other languages (this could include American Sign Language). </t>
  </si>
  <si>
    <t xml:space="preserve">Does this product provide speech output that is embedded within the system? </t>
  </si>
  <si>
    <t xml:space="preserve">Does this product provide voice output that is a human voice or computer synthesized? </t>
  </si>
  <si>
    <t>Does this product provide the following options for voice output?   [Gender]</t>
  </si>
  <si>
    <t>Does this product provide the following options for voice output?   [Dialect]</t>
  </si>
  <si>
    <t>Does this product provide the following options for voice output?   [Language]</t>
  </si>
  <si>
    <t>Does this product provide the following options for voice output?   [Adjustable Rate]</t>
  </si>
  <si>
    <t>Does this product provide the following options for voice output?   [Other (please specify below)]</t>
  </si>
  <si>
    <t xml:space="preserve">Please specify "other" from response. </t>
  </si>
  <si>
    <t>Does this product... [provide American Sign Language for Spoken English?]</t>
  </si>
  <si>
    <t>Does this product... [offer text equivalents? This could include captioning or written transcriptions for video or audio clips.]</t>
  </si>
  <si>
    <t>Does this product... [provide written transcripts for videos or audio clips?]</t>
  </si>
  <si>
    <t xml:space="preserve">Is the text selectable, so that it may be read by a browser or separate system (e.g., Jaws, browser, operating system)?  </t>
  </si>
  <si>
    <t xml:space="preserve">Does this product offer a combination of imagery, sound, or other sensory output? This could include visual diagrams, charts, visual symbols, or sounds to represent emphasis. </t>
  </si>
  <si>
    <t>To provide alternatives to auditory information, does this product... [provide visual diagrams, charts, or notations of music or sound?]</t>
  </si>
  <si>
    <t>To provide alternatives to auditory information, does this product... [provide a visual representation of emphasis (e.g., emoticons, symbols, or images)?]</t>
  </si>
  <si>
    <t>To provide alternatives to auditory information, does this product... [provide options for visual equivalents for sound effects or alerts?]</t>
  </si>
  <si>
    <t>To provide alternatives to auditory information, does this product... [provide options for tactile (e.g., vibrations) equivalents for sound effects or alerts?]</t>
  </si>
  <si>
    <t>To provide alternatives to auditory information, does this product... [provide visual and/or emotional description for musical interpretation?]</t>
  </si>
  <si>
    <t>To provide alternatives to auditory information, does this product... [Other (please specify below)]</t>
  </si>
  <si>
    <t>Please specify "other" from response.</t>
  </si>
  <si>
    <t>Optional: Are there any notes you would like to share regarding whether this product offers alternatives for auditory information?</t>
  </si>
  <si>
    <t xml:space="preserve">Does this product provide features that offer alternatives for visual information? This could include braille, sound options for visual data, or alternatives for images, video, or graphics. </t>
  </si>
  <si>
    <t>To provide alternatives to visual information, does this product...  [provide alternative descriptions (text or spoken) for images, graphics, video, or animations?]</t>
  </si>
  <si>
    <t>To provide alternatives to visual information, does this product...  [provide output for touch/tactile interface (e.g., refreshable braille)?]</t>
  </si>
  <si>
    <t>To provide alternatives to visual information, does this product...  [Row 3provide sound options for visual data and mathematical concepts, mathematical formulas/numbers/equations?]</t>
  </si>
  <si>
    <t>To provide alternatives to visual information, does this product...  [provide auditory and/or text cues for key concepts and transitions in visual information?]</t>
  </si>
  <si>
    <t>To provide alternatives to visual information, does this product...  [Other (please specify below)]</t>
  </si>
  <si>
    <t xml:space="preserve">Optional: Are there any notes you would like to share regarding whether this product provides features that offer alternatives for visual information? </t>
  </si>
  <si>
    <t xml:space="preserve">Does this product offer features to vary the methods for response? This could include adjusting response time or offering a variety of response methods (e.g., multiple choice, drawing, simulations). </t>
  </si>
  <si>
    <t>Does this product...  [require learners to respond within a set amount of time?]</t>
  </si>
  <si>
    <t>Does this product...  [self-adjust timing based on learner response?]</t>
  </si>
  <si>
    <t>Does this product...  [allow the teacher to adjust learner response timing?]</t>
  </si>
  <si>
    <t>Does this product...  [allow the learner to adjust response timing?]</t>
  </si>
  <si>
    <t>Does the product allow the user to respond to learning content in a variety of ways?</t>
  </si>
  <si>
    <t>Does this product allow the following response methods?   [Multiple choice]</t>
  </si>
  <si>
    <t>Does this product allow the following response methods?   [Written response]</t>
  </si>
  <si>
    <t>Does this product allow the following response methods?   [Draw pictures or diagrams]</t>
  </si>
  <si>
    <t>Does this product allow the following response methods?   [Simulations]</t>
  </si>
  <si>
    <t>Does this product allow the following response methods?   [Oral response]</t>
  </si>
  <si>
    <t>Does this product allow the following response methods?   [Contribute to online discussion boards]</t>
  </si>
  <si>
    <t>Does this product allow the following response methods?   [Interactive simulations]</t>
  </si>
  <si>
    <t>Does this product allow the following response methods?   [Video games]</t>
  </si>
  <si>
    <t>Does this product allow the following response methods?   [Other (please specify below)]</t>
  </si>
  <si>
    <t xml:space="preserve">Does this product allow learners to upload various file types to respond to assignments (e.g., audio, video, documents, photos)? </t>
  </si>
  <si>
    <t xml:space="preserve">Does this product allow the user to navigate or interact with the system using a variety of tools (touchscreen, mouse, keyboard, adaptive switch)? </t>
  </si>
  <si>
    <t>Does this product allow or require learners to use the following tools to navigate or interact with the system?  [Touchscreen]</t>
  </si>
  <si>
    <t>Does this product allow or require learners to use the following tools to navigate or interact with the system?  [Keyboard response]</t>
  </si>
  <si>
    <t>Does this product allow or require learners to use the following tools to navigate or interact with the system?  [Mouse response]</t>
  </si>
  <si>
    <t>Does this product allow or require learners to use the following tools to navigate or interact with the system?  [Game controller]</t>
  </si>
  <si>
    <t>Does this product allow or require learners to use the following tools to navigate or interact with the system?  [Adaptive switch]</t>
  </si>
  <si>
    <t>Does this product allow or require learners to use the following tools to navigate or interact with the system?  [Paper/pencil printout]</t>
  </si>
  <si>
    <t>Does this product allow or require learners to use the following tools to navigate or interact with the system?  [Camera]</t>
  </si>
  <si>
    <t>Does this product allow or require learners to use the following tools to navigate or interact with the system?  [Stylus]</t>
  </si>
  <si>
    <t>Does this product allow or require learners to use the following tools to navigate or interact with the system?  [Other (please specify below)]</t>
  </si>
  <si>
    <t xml:space="preserve">Please identify the primary navigation approach.  What tool does the learner primarily use to navigate or interact with the system? </t>
  </si>
  <si>
    <t xml:space="preserve">Optional: Are there any notes you would like to share regarding whether this product offers features to vary the methods for response? </t>
  </si>
  <si>
    <t xml:space="preserve">Does this product provide tools to clarify vocabulary and/or symbols? This could include providing an embedded dictionary/glossary or offering content at various reading levels and with varying media types (e.g., image, audio, video). </t>
  </si>
  <si>
    <t>To clarify vocabulary and/ or symbols, does this product...  [provide various levels of explanation (e.g., beginner, intermediate, advanced)?]</t>
  </si>
  <si>
    <t>To clarify vocabulary and/ or symbols, does this product...  [provide content at various reading levels?]</t>
  </si>
  <si>
    <t>To clarify vocabulary and/ or symbols, does this product...  [provide support for vocabulary and symbols that is embedded within the content (e.g., explanations, illustrations, reference to prior knowledge, translations)?]</t>
  </si>
  <si>
    <t>To clarify vocabulary and/ or symbols, does this product...  [provide supports for understanding advanced, academic, or domain specific jargon in everyday common language?]</t>
  </si>
  <si>
    <t>To clarify vocabulary and/ or symbols, does this product...  [embed standard dictionary (e.g., a dictionary that can define any word or a dictionary/glossary for certain key words)?]</t>
  </si>
  <si>
    <t>To clarify vocabulary and/ or symbols, does this product...  [embed advanced dictionary that supports visual, audio, and/or multimedia supports?Row 6]</t>
  </si>
  <si>
    <t>To clarify vocabulary and/ or symbols, does this product...  [Other (please specify below)]</t>
  </si>
  <si>
    <t xml:space="preserve">Optional: Are there any notes you would like to share regarding whether this product provides tools to clarify vocabulary and/or symbols?  </t>
  </si>
  <si>
    <t xml:space="preserve">Does this product offer features that provide for clarification of syntax and structure? This could include highlighting transition words or links in a concept map. </t>
  </si>
  <si>
    <t>To provide for clarification of syntax and structure, does this product...  [highlight the transition words in an essay?]</t>
  </si>
  <si>
    <t>To provide for clarification of syntax and structure, does this product...  [show links between ideas in a concept map?]</t>
  </si>
  <si>
    <t>To provide for clarification of syntax and structure, does this product...  [include features that break down the important elements of a story?Row 3]</t>
  </si>
  <si>
    <t>To provide for clarification of syntax and structure, does this product...  [provide features that summarize the content?]</t>
  </si>
  <si>
    <t>To provide for clarification of syntax and structure, does this product...  [include features that add visual structure to a document?Row 5]</t>
  </si>
  <si>
    <t>To provide for clarification of syntax and structure, does this product...  [Other (please specify below)]</t>
  </si>
  <si>
    <t>Optional: Are there any notes you would like to share regarding whether this product offers features that provide for clarification of syntax and structure?</t>
  </si>
  <si>
    <t>Does this product offer features to support decoding mathematical text, notation, and symbols? This could include audio or visual supports of mathematical text, notations, or symbols.</t>
  </si>
  <si>
    <t xml:space="preserve">Does this product read aloud mathematical text, equations, notation, and symbols to the student? </t>
  </si>
  <si>
    <t>To support decoding mathematical, text, notation, and symbols, does this product...  [provide voice audio for mathematical notation and text?]</t>
  </si>
  <si>
    <t>To support decoding mathematical, text, notation, and symbols, does this product...  [represent mathematical data with sound (sonification)?]</t>
  </si>
  <si>
    <t>To support decoding mathematical, text, notation, and symbols, does this product...  [provide embedded audio recording of text, mathematical notations and/or symbols?]</t>
  </si>
  <si>
    <t>To support decoding mathematical, text, notation, and symbols, does this product...  [provide visual supports for comprehending/processing mathematical text, notation, and symbols? Examples could include visuals, manipulatives, animations, simulations, or drawings.]</t>
  </si>
  <si>
    <t>To support decoding mathematical, text, notation, and symbols, does this product...  [Other (please specify below)]</t>
  </si>
  <si>
    <t xml:space="preserve">Optional: Are there any notes you would like to share regarding whether this product offers features to support decoding mathematical text, notation, and symbols?  </t>
  </si>
  <si>
    <t xml:space="preserve">Does this product support output to external translation tools (e.g., google translator)?  In other words, can you select the text and copy and paste it into a tool like google translator?   </t>
  </si>
  <si>
    <t xml:space="preserve">Does this product offer embedded features to promote understanding across languages? This could include tools to define vocabulary in multiple languages, visual supports for vocabulary, and translation in multiple languages (this could include ASL). </t>
  </si>
  <si>
    <t>Does this product provide embedded translation of content in multiple languages for the following features?  [Audio]</t>
  </si>
  <si>
    <t>Does this product provide embedded translation of content in multiple languages for the following features?  [Text depicting primary content]</t>
  </si>
  <si>
    <t>Does this product provide embedded translation of content in multiple languages for the following features?  [Descriptive text of images]</t>
  </si>
  <si>
    <t>Does this product provide embedded translation of content in multiple languages for the following features?  [Captions]</t>
  </si>
  <si>
    <t>Does this product provide embedded translation of content in multiple languages for the following features?  [Transcripts]</t>
  </si>
  <si>
    <t>Does this product provide embedded translation of content in multiple languages for the following features?  [Other (please specify below)]</t>
  </si>
  <si>
    <t>To promote understanding across languages, does this product...  [provide embedded translation of content in American Sign Language?]</t>
  </si>
  <si>
    <t>To promote understanding across languages, does this product...  [provide embedded tools that help define domain-specific vocabulary in multiple languages?]</t>
  </si>
  <si>
    <t>To promote understanding across languages, does this product...  [provide embedded visual, non-linguistic supports for vocabulary clarification (e.g., pictures, videos, etc.)?]</t>
  </si>
  <si>
    <t>To promote understanding across languages, does this product...  [Other (please specify below)]</t>
  </si>
  <si>
    <t xml:space="preserve">Optional: Are there any notes you would like to share regarding whether this product offers embedded features to promote understanding across languages? </t>
  </si>
  <si>
    <t xml:space="preserve">Does this product offer features to illustrate content through multiple media (e.g., illustration, video, still images, animation, games)? </t>
  </si>
  <si>
    <t>Does this product...  [provide representation of content/information (e.g., an expository text or a math equation) with an alternative form (e.g., an illustration, diagram, model, video, photograph, animation, or manipulative)?]</t>
  </si>
  <si>
    <t>Does this product...  [provide features that make explicit links between information provided in texts and any accompanying representation of that information in illustrations, equations, charts, or diagrams?]</t>
  </si>
  <si>
    <t>Does this product allow primary content information to be illustrated through...  [still images?]</t>
  </si>
  <si>
    <t>Does this product allow primary content information to be illustrated through...  [video(s)?]</t>
  </si>
  <si>
    <t>Does this product allow primary content information to be illustrated through...  [audio?]</t>
  </si>
  <si>
    <t>Does this product allow primary content information to be illustrated through...  [non-interactive digital simulation?]</t>
  </si>
  <si>
    <t>Does this product allow primary content information to be illustrated through...  [interactive digital simulation?]</t>
  </si>
  <si>
    <t>Does this product allow primary content information to be illustrated through...  [Other (please specify below)]</t>
  </si>
  <si>
    <t xml:space="preserve">Optional: Are there any notes you would like to share regarding whether this product offers features to illustrate content through multiple media? </t>
  </si>
  <si>
    <t xml:space="preserve">Does this product offer features to  activate or supply background knowledge? This could include visual imagery, KWL methods, concept maps, or supports for scaffolding. </t>
  </si>
  <si>
    <t>To activate or supply background knowledge, does this product...  [provide visuals/tools/supports linking to and activating relevant prior knowledge (e.g., using visual imagery, concept anchoring, or concept mastery routines)?]</t>
  </si>
  <si>
    <t>To activate or supply background knowledge, does this product...  [provide supports for understanding content in various organizational structures (e.g., KWL methods, concept maps)?]</t>
  </si>
  <si>
    <t>To activate or supply background knowledge, does this product...  [provide supports for scaffolding the information to identify what is important, relevant, and applicable to learning?]</t>
  </si>
  <si>
    <t>To activate or supply background knowledge, does this product...  [Other (please specify below)]</t>
  </si>
  <si>
    <t xml:space="preserve">Optional: Are there any notes you would like to share regarding whether this product offers features to  activate or supply background knowledge?  </t>
  </si>
  <si>
    <t xml:space="preserve">Does this product specifically identify big ideas, lesson objectives, and/or critical features? This could include labeling the objectives at the beginning of the lesson, providing a bulleted list of objectives or big ideas, including a title that states the big ideas, features, or objectives. </t>
  </si>
  <si>
    <t>Does this product offer features to highlight patterns, critical features, big ideas, and relationships? This could include providing access to content outlines, graphic organizers, or concept/unit organizers.</t>
  </si>
  <si>
    <t>Does this product offer graphic organizers to emphasize key ideas, critical features, and relationships?</t>
  </si>
  <si>
    <t>Does this product offer the following types of graphic organizers to emphasize key ideas, critical features, and relationships......  [unit/lesson organizers?]</t>
  </si>
  <si>
    <t>Does this product offer the following types of graphic organizers to emphasize key ideas, critical features, and relationships......  [content outlines?]</t>
  </si>
  <si>
    <t>Does this product offer the following types of graphic organizers to emphasize key ideas, critical features, and relationships......  [concept maps?]</t>
  </si>
  <si>
    <t>Does this product offer the following types of graphic organizers to emphasize key ideas, critical features, and relationships......  [other (please specify below)]</t>
  </si>
  <si>
    <t xml:space="preserve">Optional: Are there any notes you would like to share regarding whether this product offers features to highlight patterns, critical features, big ideas, and relationships? </t>
  </si>
  <si>
    <t xml:space="preserve">Does this product offer features to guide information processing, visualization, and manipulation? This could include options for organizational methods, sequential highlighting, chunking, or scaffolding information.  It could also include prompting the learner to explore new understandings. </t>
  </si>
  <si>
    <t>To guide information processing, visualization, and manipulation, does this product...  [include features that provide options for organizational methods and approaches (tables and algorithms for processing mathematical operations)?]</t>
  </si>
  <si>
    <t>To guide information processing, visualization, and manipulation, does this product...  [include features that explicitly prompt or guide the user to explore new understandings?]</t>
  </si>
  <si>
    <t>To guide information processing, visualization, and manipulation, does this product...  [include graduated scaffolds that support information processing strategies?]</t>
  </si>
  <si>
    <t>To guide information processing, visualization, and manipulation, does this product...  [include features that "chunk" information into smaller elements?]</t>
  </si>
  <si>
    <t>To guide information processing, visualization, and manipulation, does this product...  [include features that progressively release information (e.g., sequential highlighting)?]</t>
  </si>
  <si>
    <t>To guide information processing, visualization, and manipulation, does this product...  [Other (please specify below)]</t>
  </si>
  <si>
    <t xml:space="preserve">Optional: Are there any notes you would like to share regarding whether this product offers features to guide information processing, visualization, and manipulation? </t>
  </si>
  <si>
    <t xml:space="preserve">Does this product offer features that provide for transfer and generalization? This could include providing supports for transfer and generalization such as checklists, organizers, supports for note-taking, or prompts for strategy use.  It could also include providing opportunities for repeated practice or reteaching. </t>
  </si>
  <si>
    <t>To provide for transfer and generalization, does this product...  [include checklists, organizers, sticky notes, or electronic reminders?]</t>
  </si>
  <si>
    <t>To provide for transfer and generalization, does this product...  [provide space for note-taking?]</t>
  </si>
  <si>
    <t>To provide for transfer and generalization, does this product...  [embed templates, graphic organizers, or concept maps to support note-taking?]</t>
  </si>
  <si>
    <t>To provide for transfer and generalization, does this product...  [include features that prompt the use of strategies that provide for transfer and generalization, such as mnemonic strategies, visual imagery, paraphrasing strategies, method of loci, self-regulation, etc.?]</t>
  </si>
  <si>
    <t>To provide for transfer and generalization, does this product...  [provide explicit opportunities (or prompts) to practice skills in a variety of ways, for example, in different settings, with different people, at different times?]</t>
  </si>
  <si>
    <t>To provide for transfer and generalization, does this product...  [include explicit opportunities for review, repeated practice, reteaching, or intermittent reinforcement?]</t>
  </si>
  <si>
    <t>To provide for transfer and generalization, does this product...  [Other (please specify below)]</t>
  </si>
  <si>
    <t xml:space="preserve">Optional: Are there any notes you would like to share regarding whether this product offers features that provide for transfer and generalization? </t>
  </si>
  <si>
    <t xml:space="preserve">Does this product offer features that provide the learner options for communication with others? This could include chat/live messaging, discussion, or email. </t>
  </si>
  <si>
    <t>Does this product offer features that allow the student to communicate with the following:  [teachers?]</t>
  </si>
  <si>
    <t>Does this product offer features that allow the student to communicate with the following:  [peers?]</t>
  </si>
  <si>
    <t>Does this product offer features that allow the student to communicate with the following:  [community members (open forum)?]</t>
  </si>
  <si>
    <t>Does this product offer features that allow the student to communicate with the following:  [other? (please specify below)]</t>
  </si>
  <si>
    <t xml:space="preserve">Does this product offer synchronous communication mechanisms? </t>
  </si>
  <si>
    <t>Does this product offer...  [chat/live messaging?]</t>
  </si>
  <si>
    <t>Does this product offer...  [video chat?]</t>
  </si>
  <si>
    <t>Does this product offer...  [audio chat?]</t>
  </si>
  <si>
    <t>Does this product offer...  [other? (please specify below)]</t>
  </si>
  <si>
    <t xml:space="preserve">Does this product offer asynchronous communication mechanisms? </t>
  </si>
  <si>
    <t>Does this product offer... [discussion?]</t>
  </si>
  <si>
    <t>Does this product offer... [email?]</t>
  </si>
  <si>
    <t>Does this product offer... [video?]</t>
  </si>
  <si>
    <t>Does this product offer... [other? (please specify below)]</t>
  </si>
  <si>
    <t xml:space="preserve">Optional: Are there any notes you would like to share regarding whether this product offers features that provide the learner options for communication with others? </t>
  </si>
  <si>
    <t>Does this product offer EMBEDDED multiple options to support learners' demonstration of understanding when constructing and composing responses? This could include spell check, calculator, outlining tools, or games.</t>
  </si>
  <si>
    <t xml:space="preserve">Check all of the composition and construction support tools that are embedded in the product: </t>
  </si>
  <si>
    <t xml:space="preserve">Optional: Are there any notes you would like to share regarding whether this product offers EMBEDDED multiple options to support learners' demonstration of understanding when constructing and composing responses? </t>
  </si>
  <si>
    <t xml:space="preserve">Does this product offer features that allow for graduated levels of support for practice and performance? This could include scaffolding tasks (breaking complex tasks down) or providing feedback. </t>
  </si>
  <si>
    <t>To allow for graduated levels of support for practice and performance, does this product...  [include scaffolds that can be gradually released with increasing independence and skills?]</t>
  </si>
  <si>
    <t>To allow for graduated levels of support for practice and performance, does this product...  [Include features that allow for differentiated feedback (e.g., feedback that is accessible because it can be customized to individual learners)?]</t>
  </si>
  <si>
    <t>To allow for graduated levels of support for practice and performance, does this product...  [allow for multiple solutions to real-life problems?]</t>
  </si>
  <si>
    <t>To allow for graduated levels of support for practice and performance, does this product...  [Other (please specify below)]</t>
  </si>
  <si>
    <t xml:space="preserve">Optional: Are there any notes you would like to share regarding whether this product offers features that allow for graduated levels of support for practice and performance? </t>
  </si>
  <si>
    <t xml:space="preserve">Does this product offer features that guide appropriate goal-setting? This could include stating specific goals and/or objectives to be achieved or providing support for establishing or achieving goals. </t>
  </si>
  <si>
    <t xml:space="preserve">Does this product explicitly state specific goals and/or objectives to be achieved? </t>
  </si>
  <si>
    <t xml:space="preserve">Does this product support the learner in establishing a learning goal or desired outcome? </t>
  </si>
  <si>
    <t xml:space="preserve">Does this product provide tools/supports/scaffolds to extend learning towards the stated goal? </t>
  </si>
  <si>
    <t xml:space="preserve">Optional: Are there any notes you would like to share regarding whether this product offers features that guide appropriate goal-setting? </t>
  </si>
  <si>
    <t xml:space="preserve">Does this product offer features that support the learner in developing plans and choosing strategies? This could include prompting the learner to use a strategy or providing tools for pre-planning or problem solving. </t>
  </si>
  <si>
    <t>To support the learner in developing plans and choosing strategies, does this product...  [provide prompts to "show and explain your work"?]</t>
  </si>
  <si>
    <t>To support the learner in developing plans and choosing strategies, does this product...  [provide prompts and space to "stop and think" before acting?]</t>
  </si>
  <si>
    <t>To support the learner in developing plans and choosing strategies, does this product...  [provide space for learners to demonstrate their thinking?]</t>
  </si>
  <si>
    <t>To support the learner in developing plans and choosing strategies, does this product...  [provide prompts for learner to use metacognitive strategies (e.g., prompt learner to determine steps or resources needed to complete a task)?]</t>
  </si>
  <si>
    <t>To support the learner in developing plans and choosing strategies, does this product...  [provide embedded checklists and project planning templates for understanding the problem, setting up prioritization, sequences, and schedules of steps?]</t>
  </si>
  <si>
    <t>To support the learner in developing plans and choosing strategies, does this product...  [embed coaches (avatars) or mentors that model think-alouds of the process?]</t>
  </si>
  <si>
    <t>To support the learner in developing plans and choosing strategies, does this product...  [Other (please specify below)]</t>
  </si>
  <si>
    <t xml:space="preserve">Optional: Are there any notes you would like to share regarding whether this product offers features that support the learner in developing plans and choosing strategies? </t>
  </si>
  <si>
    <t xml:space="preserve">Does this product offer features that facilitate managing information and resources? This could include graphic organizers, checklists, or options for note-taking. </t>
  </si>
  <si>
    <t>To facilitate managing information and resources, does this product...  [provide space for note-taking?]</t>
  </si>
  <si>
    <t>To facilitate managing information and resources, does this product...  [provide guides for note-taking, such as templates or outlines?]</t>
  </si>
  <si>
    <t>To facilitate managing information and resources, does this product...  [allow the learner to capture images in their notes?]</t>
  </si>
  <si>
    <t>To facilitate managing information and resources, does this product...  [allow the learner to capture audio in their notes?]</t>
  </si>
  <si>
    <t>To facilitate managing information and resources, does this product...  [allow the learner to capture video in their notes?]</t>
  </si>
  <si>
    <t>To facilitate managing information and resources, does this product...  [allow the learner to take notes using an external device, such as a tablet?]</t>
  </si>
  <si>
    <t>To facilitate managing information and resources, does this product...  [provide graphic organizers for collecting data and/or organizing information?]</t>
  </si>
  <si>
    <t>To facilitate managing information and resources, does this product...  [provide templates for collecting data and/or organizing information?]</t>
  </si>
  <si>
    <t>To facilitate managing information and resources, does this product...  [provide prompts for categorizing information?]</t>
  </si>
  <si>
    <t>To facilitate managing information and resources, does this product...  [provide prompts for systematizing information?]</t>
  </si>
  <si>
    <t>To facilitate managing information and resources, does this product...  [provide checklists for managing information?]</t>
  </si>
  <si>
    <t>To facilitate managing information and resources, does this product...  [Other (please specify below)]</t>
  </si>
  <si>
    <t xml:space="preserve">Optional: Are there any notes you would like to share regarding whether this product offers features that facilitate managing information and resources?  </t>
  </si>
  <si>
    <t xml:space="preserve">Does this product offer features that enable learners to monitor progress? This could include features that show progress, performance examples, or templates for self-reflection. </t>
  </si>
  <si>
    <t>To enable learners to monitor progress, does this product...  [include features that show progress (e.g., progress bar/ illustration)?]</t>
  </si>
  <si>
    <t>To enable learners to monitor progress, does this product...  [include features that allows learners to designate the type of feedback or advice they want?]</t>
  </si>
  <si>
    <t>To enable learners to monitor progress, does this product...  [provide assessments for monitoring progress?]</t>
  </si>
  <si>
    <t>To enable learners to monitor progress, does this product...  [provide checklists for monitoring progress?]</t>
  </si>
  <si>
    <t>To enable learners to monitor progress, does this product...  [provide scoring rubrics when monitoring progress?]</t>
  </si>
  <si>
    <t>To enable learners to monitor progress, does this product...  [provide multiple student work/performance examples?]</t>
  </si>
  <si>
    <t>To enable learners to monitor progress, does this product...  [include templates that guide self-reflection on quality and completeness?]</t>
  </si>
  <si>
    <t>To enable learners to monitor progress, does this product...  [include features that illustrate the learner's current progress? 	]</t>
  </si>
  <si>
    <t>To enable learners to monitor progress, does this product...  [include features that illustrate the learner's next identified goal, and where the student is in comparison to that goal?]</t>
  </si>
  <si>
    <t>To enable learners to monitor progress, does this product...  [include features that identify where the student is in comparison to overall outcomes/progress (e.g., aimline)?]</t>
  </si>
  <si>
    <t>To enable learners to monitor progress, does this product...  [Other (please specify below)]</t>
  </si>
  <si>
    <t xml:space="preserve">Optional: Are there any notes you would like to share regarding whether this product offers features that enable learners to monitor progress?  </t>
  </si>
  <si>
    <t xml:space="preserve">Does this product include features that provide for individual choice and autonomy to promote student engagement?  This could include customizable content, allowing the learner to choose to work individually or with others, or providing multiple interactive learning artifacts. </t>
  </si>
  <si>
    <t>To allow for individual choice and autonomy that promotes student engagement, does this product....  [provide multiple interactive learning artifacts or objects?]</t>
  </si>
  <si>
    <t>To allow for individual choice and autonomy that promotes student engagement, does this product....  [include customizable content?]</t>
  </si>
  <si>
    <t>To allow for individual choice and autonomy that promotes student engagement, does this product....  [allow the learner to approach learning content from multiple roles?]</t>
  </si>
  <si>
    <t>To allow for individual choice and autonomy that promotes student engagement, does this product....  [provide multiple ways to navigate through the content?]</t>
  </si>
  <si>
    <t>To allow for individual choice and autonomy that promotes student engagement, does this product....  [allow the learner to work individually?]</t>
  </si>
  <si>
    <t>To allow for individual choice and autonomy that promotes student engagement, does this product....  [allow the learner to work in teams/collaborative/personal learning networks?]</t>
  </si>
  <si>
    <t>To allow for individual choice and autonomy that promotes student engagement, does this product....  [Other (please specify below)]</t>
  </si>
  <si>
    <t xml:space="preserve">Optional: Are there any notes you would like to share regarding whether this product offers features that provide for individual choice and autonomy to promote student engagement? </t>
  </si>
  <si>
    <t xml:space="preserve">Does this product provide options that enhance relevance, value, and authenticity to recruit interest? This could include identifying learner interests, providing opportunities for learners to infuse real life experiences into content, and allowing learners to customize content and assessments. </t>
  </si>
  <si>
    <t>To recruit interest, does this product...  [allow the learner to express what content they find relevant, valuable, and authentic?]</t>
  </si>
  <si>
    <t>To recruit interest, does this product...  [allow the learner to customize the content based on their interests?]</t>
  </si>
  <si>
    <t>To recruit interest, does this product...  [allow the learner to customize assessments based on their interests?]</t>
  </si>
  <si>
    <t>To recruit interest, does this product...  [provide opportunities for the learner to infuse real-life experiences into the content and/or assessments?]</t>
  </si>
  <si>
    <t>To recruit interest, does this product...  [Other (please specify below)]</t>
  </si>
  <si>
    <t xml:space="preserve">Optional: Are there any notes you would like to share regarding whether this product offers options that enhance relevance, value, and authenticity to recruit interest?  </t>
  </si>
  <si>
    <t xml:space="preserve">Does this product offer features that minimize threats and distractions? This could include schedules, visible timers, or the ability to adjust features such as background audio or breaks. </t>
  </si>
  <si>
    <t>To increase predictability of future tasks and/or transitions, does this product provide...  [charts?]</t>
  </si>
  <si>
    <t>To increase predictability of future tasks and/or transitions, does this product provide...  [calendars?]</t>
  </si>
  <si>
    <t>To increase predictability of future tasks and/or transitions, does this product provide...  [schedules?]</t>
  </si>
  <si>
    <t>To increase predictability of future tasks and/or transitions, does this product provide...  [visible timers?]</t>
  </si>
  <si>
    <t>To increase predictability of future tasks and/or transitions, does this product provide...  [other? (please specify below)]</t>
  </si>
  <si>
    <t xml:space="preserve">Does this product provide alerts or previews that can help learners anticipate and prepare for changes/transitions in activities, schedules, and novel events? </t>
  </si>
  <si>
    <t>Does this product help support learner focus by providing the ability to adjust or turn on/off the following:  [background audio?]</t>
  </si>
  <si>
    <t>Does this product help support learner focus by providing the ability to adjust or turn on/off the following:  [visual simulation and movement on screen?]</t>
  </si>
  <si>
    <t>Does this product help support learner focus by providing the ability to adjust or turn on/off the following:  [number of items presented at one time?]</t>
  </si>
  <si>
    <t>Does this product help support learner focus by providing the ability to adjust or turn on/off the following:  [navigation options?]</t>
  </si>
  <si>
    <t>Does this product help support learner focus by providing the ability to adjust or turn on/off the following:  [work pace?]</t>
  </si>
  <si>
    <t>Does this product help support learner focus by providing the ability to adjust or turn on/off the following:  [availability of breaks?]</t>
  </si>
  <si>
    <t>Does this product help support learner focus by providing the ability to adjust or turn on/off the following:  [sequence of activities?]</t>
  </si>
  <si>
    <t>Does this product help support learner focus by providing the ability to adjust or turn on/off the following:  [other? (please specify below)]</t>
  </si>
  <si>
    <t xml:space="preserve">Optional: Are there any notes you would like to share regarding whether this product offers features that minimize threats and distractions? </t>
  </si>
  <si>
    <t xml:space="preserve">Does this product offer features that vary the level of challenge? This could include allowing for further enrichment. </t>
  </si>
  <si>
    <t>To vary the level of challenge, does this product...  [allow the learner to choose the level of challenge?]</t>
  </si>
  <si>
    <t>To vary the level of challenge, does this product...  [allow the learner to choose what tools and scaffolds are turned on?]</t>
  </si>
  <si>
    <t>To vary the level of challenge, does this product...  [include features that allow for further enrichment in a given area of learning?]</t>
  </si>
  <si>
    <t>To vary the level of challenge, does this product...  [self-regulate (e.g., increase or decrease difficulty based on responses)?]</t>
  </si>
  <si>
    <t>To vary the level of challenge, does this product...  [Other (please specify below)]</t>
  </si>
  <si>
    <t xml:space="preserve">Optional: Are there any notes you would like to share regarding whether this product offers features that vary the level of challenge? </t>
  </si>
  <si>
    <t xml:space="preserve">Does this product offer features that foster collaboration and communication? This could include features that guide learners in accessing teacher or peer support. </t>
  </si>
  <si>
    <t>To foster collaboration and communication, does this product...  [include features that guide learners in when and how to ask peers and/or teachers for help?]</t>
  </si>
  <si>
    <t>To foster collaboration and communication, does this product...  [include features that provide learners the ability to support peer-based collaboration?]</t>
  </si>
  <si>
    <t>To foster collaboration and communication, does this product...  [include features that provide learners access to a teacher or advanced learner for support?]</t>
  </si>
  <si>
    <t>To foster collaboration and communication, does this product...  [include features that provide learners access to support from community members (open forum)?]</t>
  </si>
  <si>
    <t>To foster collaboration and communication, does this product...  [Other (please specify below)]</t>
  </si>
  <si>
    <t xml:space="preserve">Optional: Are there any notes you would like to share regarding whether this product offers features that foster collaboration and communication? </t>
  </si>
  <si>
    <t xml:space="preserve">Does this product offer features that provide explicit feedback to enhance the learning process and maintain high expectations? This could include machine or human-based feedback. </t>
  </si>
  <si>
    <t>To provide feedback, does this product.....  [include features that provide learners with machine-based explicit feedback to enhance the learning process and maintain high expectations?]</t>
  </si>
  <si>
    <t>To provide feedback, does this product.....  [include features that provide learners with human-based explicit feedback to enhance the learning process and maintain high expectations?]</t>
  </si>
  <si>
    <t>To provide feedback, does this product.....  [Other (please specify below)]</t>
  </si>
  <si>
    <t xml:space="preserve">Optional: Are there any notes you would like to share regarding whether this product offers features that provide explicit feedback to enhance the learning process and maintain high expectations? </t>
  </si>
  <si>
    <t xml:space="preserve">Does this product offer features that promote expectations and beliefs that increase motivation? This could include features that provide for intrinsic and extrinsic motivation. </t>
  </si>
  <si>
    <t>Does this product include features such as prompts, reminders, guides, rubrics, or checklists that focus on the following:  [increasing the length of on-task orientation in the face of distractions?]</t>
  </si>
  <si>
    <t>Does this product include features such as prompts, reminders, guides, rubrics, or checklists that focus on the following:  [reinforcing the learner's time on task?]</t>
  </si>
  <si>
    <t>Does this product include features such as prompts, reminders, guides, rubrics, or checklists that focus on the following:  [setting self-regulatory goals like reducing the frequency of aggressive outbursts in response to frustration?]</t>
  </si>
  <si>
    <t>Does this product include features such as prompts, reminders, guides, rubrics, or checklists that focus on the following:  [support activities that encourage self-reflection and identification of personal goals that help the learner stay motivated?]</t>
  </si>
  <si>
    <t>Does this product include features such as prompts, reminders, guides, rubrics, or checklists that focus on the following:  [reinforcing the learner's progress towards (and mastery of) personal goals?]</t>
  </si>
  <si>
    <t>Does this product include features such as prompts, reminders, guides, rubrics, or checklists that focus on the following:  [coaches, mentors, or agents that model the process of setting personally appropriate goals?]</t>
  </si>
  <si>
    <t>Does this product include features such as prompts, reminders, guides, rubrics, or checklists that focus on the following:  [Other (please specify below)]</t>
  </si>
  <si>
    <t xml:space="preserve">Optional: Are there any notes you would like to share regarding whether this product offers features that promote expectations and beliefs that increase motivation? </t>
  </si>
  <si>
    <t xml:space="preserve">Does this product offer supports for students when they become frustrated? This could include encouragement to ask for help or automatically adjusting expectations. </t>
  </si>
  <si>
    <t>To offer supports when students become frustrated, does this product...  [encourage students to contact someone for assistance or help?]</t>
  </si>
  <si>
    <t>To offer supports when students become frustrated, does this product...  [take the student through a variety of activities to help them cope?]</t>
  </si>
  <si>
    <t>To offer supports when students become frustrated, does this product...  [automatically adjust expectations for student response?]</t>
  </si>
  <si>
    <t>To offer supports when students become frustrated, does this product...  [Other (please specify below)]</t>
  </si>
  <si>
    <t xml:space="preserve">Optional: Are there any notes you would like to share regarding whether this product offers supports for students when they become frustrated? </t>
  </si>
  <si>
    <t xml:space="preserve">Does this product offer features to promote self-assessment or self-reflection? This could include providing templates or prompts to encourage self-reflection. </t>
  </si>
  <si>
    <t>To promote self-assessment or self-reflection, does this system...  [provide a template or assistance to guide the learner through self-assessment and self-reflection?]</t>
  </si>
  <si>
    <t>To promote self-assessment or self-reflection, does this system...  [simply encourage the student to take time to self-reflect?]</t>
  </si>
  <si>
    <t>To promote self-assessment or self-reflection, does this system...  [other? (please specify below)]</t>
  </si>
  <si>
    <t xml:space="preserve">Optional: Are there any notes you would like to share regarding whether this product offers features to promote self-assessment or self-reflection? </t>
  </si>
  <si>
    <t>Please rate the extent to which you agree or disagree with the following statements: [I think I would like to use this system frequently.]</t>
  </si>
  <si>
    <t>Please rate the extent to which you agree or disagree with the following statements: [I found the system unnecessarily complex.]</t>
  </si>
  <si>
    <t>Please rate the extent to which you agree or disagree with the following statements: [I thought the system was easy to use.]</t>
  </si>
  <si>
    <t>Please rate the extent to which you agree or disagree with the following statements: [I think I would need the support of a technical person to be able to use this system.]</t>
  </si>
  <si>
    <t>Please rate the extent to which you agree or disagree with the following statements: [I found the various functions in this system were well integrated.]</t>
  </si>
  <si>
    <t>Please rate the extent to which you agree or disagree with the following statements: [I thought there was too much inconsistency in this system.]</t>
  </si>
  <si>
    <t>Please rate the extent to which you agree or disagree with the following statements: [I would imagine that most people would learn to use this system very quickly.]</t>
  </si>
  <si>
    <t>Please rate the extent to which you agree or disagree with the following statements: [I found the system very cumbersome to use.]</t>
  </si>
  <si>
    <t>Please rate the extent to which you agree or disagree with the following statements: [I felt very confident using the system.]</t>
  </si>
  <si>
    <t>Please rate the extent to which you agree or disagree with the following statements: [I needed to learn a lot of things before I could get going with this system.]</t>
  </si>
  <si>
    <t xml:space="preserve">Does the Center for Online Learning and Students with Disabilities have information on file regarding VPAT conformance of this product?   </t>
  </si>
  <si>
    <t>Does this product offer alternatives for auditory information, for example, audio/sound controls, speech output and language options, or captioning?</t>
  </si>
  <si>
    <t>Does this product allow the user to control sound (play, pause, stop)?</t>
  </si>
  <si>
    <t>Does this product offer narration of content?</t>
  </si>
  <si>
    <t>Does this product offer speech and language options? This could include options for voice output, captioning, or the ability to change text to other languages (this could include American Sign Language).</t>
  </si>
  <si>
    <t>Does this product provide speech output that is embedded within the system?</t>
  </si>
  <si>
    <t>Is the text selectable, so that it may be read by a browser or separate system (e.g., Jaws, browser, operating system)?</t>
  </si>
  <si>
    <t>Does this product offer a combination of imagery, sound, or other sensory output? This could include visual diagrams, charts, visual symbols, or sounds to represent emphasis.</t>
  </si>
  <si>
    <t>Does this product allow the user to adjust the sound effects?</t>
  </si>
  <si>
    <t>Does this product allow the user to control the narration of content?</t>
  </si>
  <si>
    <t>Does this product provide features that offer alternatives for visual information? This could include braille, sound options for visual data, or alternatives for images, video, or graphics</t>
  </si>
  <si>
    <t>Does this product provide tools to clarify vocabulary and/or symbols? This could include providing an embedded dictionary/glossary or offering content at various reading levels and with varying media types (e.g., image, audio, video).</t>
  </si>
  <si>
    <t>Does this product offer features that provide for clarification of syntax and structure? This could include highlighting transition words or links in a concept map.</t>
  </si>
  <si>
    <t xml:space="preserve">Does this product offer features to support decoding mathematical text, notation, and symbols? This could include audio or visual supports of mathematical text, notations, or symbols. </t>
  </si>
  <si>
    <t>Does this product read aloud mathematical text, equations, notation, and symbols to the student?</t>
  </si>
  <si>
    <t>Does this product support output to external translation tools (e.g., google translator)? In other words, can you select the text and copy and paste it into a tool like google translator?</t>
  </si>
  <si>
    <t>Does this product offer embedded features to promote understanding across languages? This could include tools to define vocabulary in multiple languages, visual supports for vocabulary, and translation in multiple languages (this could include ASL).</t>
  </si>
  <si>
    <t>Does this product offer features to activate or supply background knowledge? This could include visual imagery, KWL methods, concept maps, or supports for scaffolding.</t>
  </si>
  <si>
    <t>Does this product specifically identify big ideas, lesson objectives, and/or critical features? This could include labeling the objectives at the beginning of the lesson, providing a bulleted list of objectives or big ideas, including a title that states the big ideas, features, or objectives.</t>
  </si>
  <si>
    <t>Does this product offer features to guide information processing, visualization, and manipulation? This could include options for organizational methods, sequential highlighting, chunking, or scaffolding information. It could also include prompting the learner to explore new understandings.</t>
  </si>
  <si>
    <t>Does this product offer features that provide for transfer and generalization? This could include providing supports for transfer and generalization such as checklists, organizers, supports for note-taking, or prompts for strategy use. It could also include providing opportunities for repeated practice or reteaching.</t>
  </si>
  <si>
    <t>Does this product offer features to vary the methods for response? This could include adjusting response time or offering a variety of response methods (e.g., multiple choice, drawing, simulations).</t>
  </si>
  <si>
    <t>Does this product allow learners to upload various file types to respond to assignments (e.g., audio, video, documents, photos)?</t>
  </si>
  <si>
    <t>Does this product allow the user to navigate or interact with the system using a variety of tools (touchscreen, mouse, keyboard, adaptive switch)?</t>
  </si>
  <si>
    <t>Does this product offer features that provide the learner options for communication with others? This could include chat/live messaging, discussion, or email.</t>
  </si>
  <si>
    <t>Does this product offer synchronous communication mechanisms?</t>
  </si>
  <si>
    <t>Does this product offer asynchronous communication mechanisms?</t>
  </si>
  <si>
    <t>Does this product offer features that allow for graduated levels of support for practice and performance? This could include scaffolding tasks (breaking complex tasks down) or providing feedback.</t>
  </si>
  <si>
    <t>Does this product offer features that guide appropriate goal-setting? This could include stating specific goals and/or objectives to be achieved or providing support for establishing or achieving goals</t>
  </si>
  <si>
    <t>Does this product explicitly state specific goals and/or objectives to be achieved?</t>
  </si>
  <si>
    <t>Does this product support the learner in establishing a learning goal or desired outcome?</t>
  </si>
  <si>
    <t>Does this product provide tools/supports/scaffolds to extend learning towards the stated goal?</t>
  </si>
  <si>
    <t>Does this product offer features that support the learner in developing plans and choosing strategies? This could include prompting the learner to use a strategy or providing tools for pre-planning or problem solving.</t>
  </si>
  <si>
    <t>Does this product offer features that facilitate managing information and resources? This could include graphic organizers, checklists, or options for note-taking.</t>
  </si>
  <si>
    <t>Does this product offer features that enable learners to monitor progress? This could include features that show progress, performance examples, or templates for self-reflection.</t>
  </si>
  <si>
    <t>Does this product include features that provide for individual choice and autonomy to promote student engagement? This could include customizable content, allowing the learner to choose to work individually or with others, or providing multiple interactive learning artifacts.</t>
  </si>
  <si>
    <t>Does this product provide options that enhance relevance, value, and authenticity to recruit interest? This could include identifying learner interests, providing opportunities for learners to infuse real life experiences into content, and allowing learners to customize content and assessments.</t>
  </si>
  <si>
    <t>Does this product offer features that minimize threats and distractions? This could include schedules, visible timers, or the ability to adjust features such as background audio or breaks.</t>
  </si>
  <si>
    <t>Does this product provide alerts or previews that can help learners anticipate and prepare for changes/transitions in activities, schedules, and novel events?</t>
  </si>
  <si>
    <t>Does this product offer features that vary the level of challenge? This could include allowing for further enrichment.</t>
  </si>
  <si>
    <t>Does this product offer features that foster collaboration and communication? This could include features that guide learners in accessing teacher or peer support.</t>
  </si>
  <si>
    <t>Does this product offer features that provide explicit feedback to enhance the learning process and maintain high expectations? This could include machine or human-based feedback.</t>
  </si>
  <si>
    <t>Does this product offer features that promote expectations and beliefs that increase motivation? This could include features that provide for intrinsic and extrinsic motivation.</t>
  </si>
  <si>
    <t>Does this product offer supports for students when they become frustrated? This could include encouragement to ask for help or automatically adjusting expectations.</t>
  </si>
  <si>
    <t>Does this product offer features to promote self-assessment or self-reflection? This could include providing templates or prompts to encourage self-reflection.</t>
  </si>
  <si>
    <t xml:space="preserve">Not Scorable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</si>
</sst>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h:mm:ss"/>
  </numFmts>
  <fonts count="11" x14ac:knownFonts="1">
    <font>
      <sz val="11"/>
      <color theme="1"/>
      <name val="Calibri"/>
      <family val="2"/>
      <scheme val="minor"/>
    </font>
    <font>
      <b/>
      <sz val="10"/>
      <color theme="1"/>
      <name val="Calibri"/>
      <family val="2"/>
      <scheme val="minor"/>
    </font>
    <font>
      <b/>
      <sz val="11"/>
      <color theme="1"/>
      <name val="Calibri"/>
      <family val="2"/>
      <scheme val="minor"/>
    </font>
    <font>
      <b/>
      <i/>
      <sz val="10"/>
      <color theme="1"/>
      <name val="Calibri"/>
      <family val="2"/>
      <scheme val="minor"/>
    </font>
    <font>
      <i/>
      <sz val="9"/>
      <color theme="1"/>
      <name val="Calibri"/>
      <family val="2"/>
      <scheme val="minor"/>
    </font>
    <font>
      <b/>
      <i/>
      <sz val="11"/>
      <color theme="1"/>
      <name val="Calibri"/>
      <family val="2"/>
      <scheme val="minor"/>
    </font>
    <font>
      <i/>
      <sz val="11"/>
      <color theme="1"/>
      <name val="Calibri"/>
      <family val="2"/>
      <scheme val="minor"/>
    </font>
    <font>
      <sz val="11"/>
      <color theme="5"/>
      <name val="Calibri"/>
      <family val="2"/>
      <scheme val="minor"/>
    </font>
    <font>
      <sz val="11"/>
      <color theme="0"/>
      <name val="Calibri"/>
      <family val="2"/>
      <scheme val="minor"/>
    </font>
    <font>
      <sz val="10"/>
      <name val="Arial"/>
    </font>
    <font>
      <sz val="10"/>
      <color rgb="FF000000"/>
      <name val="Arial"/>
    </font>
  </fonts>
  <fills count="2">
    <fill>
      <patternFill patternType="none"/>
    </fill>
    <fill>
      <patternFill patternType="gray125"/>
    </fill>
  </fills>
  <borders count="6">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cellStyleXfs>
  <cellXfs count="39">
    <xf numFmtId="0" fontId="0" fillId="0" borderId="0" xfId="0"/>
    <xf numFmtId="0" fontId="0" fillId="0" borderId="0" xfId="0" applyFont="1" applyAlignment="1"/>
    <xf numFmtId="0" fontId="0" fillId="0" borderId="0" xfId="0" applyAlignment="1">
      <alignment wrapText="1"/>
    </xf>
    <xf numFmtId="14" fontId="0" fillId="0" borderId="0" xfId="0" applyNumberFormat="1"/>
    <xf numFmtId="0" fontId="0" fillId="0" borderId="5" xfId="0" applyBorder="1"/>
    <xf numFmtId="0" fontId="2" fillId="0" borderId="0" xfId="0" applyFont="1" applyBorder="1" applyProtection="1"/>
    <xf numFmtId="0" fontId="0" fillId="0" borderId="2" xfId="0" applyBorder="1" applyAlignment="1" applyProtection="1">
      <alignment wrapText="1"/>
    </xf>
    <xf numFmtId="0" fontId="7" fillId="0" borderId="2" xfId="0" applyFont="1" applyBorder="1" applyAlignment="1" applyProtection="1">
      <alignment wrapText="1"/>
    </xf>
    <xf numFmtId="0" fontId="8" fillId="0" borderId="0" xfId="0" applyFont="1" applyBorder="1" applyAlignment="1" applyProtection="1">
      <alignment wrapText="1"/>
    </xf>
    <xf numFmtId="0" fontId="0" fillId="0" borderId="0" xfId="0" applyProtection="1"/>
    <xf numFmtId="0" fontId="2" fillId="0" borderId="0" xfId="0" applyFont="1" applyBorder="1" applyAlignment="1" applyProtection="1">
      <alignment wrapText="1"/>
    </xf>
    <xf numFmtId="0" fontId="0" fillId="0" borderId="2" xfId="0" applyFont="1" applyBorder="1" applyProtection="1"/>
    <xf numFmtId="0" fontId="7" fillId="0" borderId="2" xfId="0" applyFont="1" applyBorder="1" applyProtection="1"/>
    <xf numFmtId="164" fontId="8" fillId="0" borderId="0" xfId="0" applyNumberFormat="1" applyFont="1" applyProtection="1"/>
    <xf numFmtId="0" fontId="8" fillId="0" borderId="0" xfId="0" quotePrefix="1" applyNumberFormat="1" applyFont="1" applyProtection="1"/>
    <xf numFmtId="0" fontId="5" fillId="0" borderId="0" xfId="0" applyFont="1" applyBorder="1" applyAlignment="1" applyProtection="1">
      <alignment wrapText="1"/>
    </xf>
    <xf numFmtId="0" fontId="6" fillId="0" borderId="0" xfId="0" applyFont="1" applyBorder="1" applyAlignment="1" applyProtection="1">
      <alignment vertical="center" wrapText="1"/>
    </xf>
    <xf numFmtId="0" fontId="8" fillId="0" borderId="0" xfId="0" applyFont="1" applyBorder="1" applyProtection="1"/>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6" fillId="0" borderId="1" xfId="0" applyFont="1" applyBorder="1" applyAlignment="1" applyProtection="1">
      <alignment vertical="center" wrapText="1"/>
    </xf>
    <xf numFmtId="0" fontId="0" fillId="0" borderId="3" xfId="0" applyFont="1" applyBorder="1" applyProtection="1"/>
    <xf numFmtId="0" fontId="7" fillId="0" borderId="3" xfId="0" applyFont="1" applyBorder="1" applyProtection="1"/>
    <xf numFmtId="0" fontId="8" fillId="0" borderId="1" xfId="0" applyFont="1" applyBorder="1" applyProtection="1"/>
    <xf numFmtId="0" fontId="0" fillId="0" borderId="1" xfId="0" applyBorder="1" applyProtection="1"/>
    <xf numFmtId="0" fontId="1" fillId="0" borderId="0" xfId="0" applyFont="1" applyAlignment="1" applyProtection="1">
      <alignment vertical="center" wrapText="1"/>
    </xf>
    <xf numFmtId="0" fontId="0" fillId="0" borderId="2" xfId="0" applyBorder="1" applyProtection="1"/>
    <xf numFmtId="0" fontId="3" fillId="0" borderId="0" xfId="0" applyFont="1" applyAlignment="1" applyProtection="1">
      <alignment vertical="center" wrapText="1"/>
    </xf>
    <xf numFmtId="0" fontId="4" fillId="0" borderId="0" xfId="0" applyFont="1" applyAlignment="1" applyProtection="1">
      <alignment vertical="center" wrapText="1"/>
    </xf>
    <xf numFmtId="0" fontId="4" fillId="0" borderId="1" xfId="0" applyFont="1" applyBorder="1" applyAlignment="1" applyProtection="1">
      <alignment vertical="center" wrapText="1"/>
    </xf>
    <xf numFmtId="0" fontId="0" fillId="0" borderId="3" xfId="0" applyBorder="1" applyProtection="1"/>
    <xf numFmtId="0" fontId="0" fillId="0" borderId="0" xfId="0"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5" xfId="0" applyBorder="1" applyProtection="1"/>
    <xf numFmtId="0" fontId="0" fillId="0" borderId="4" xfId="0" applyBorder="1" applyProtection="1"/>
    <xf numFmtId="0" fontId="0" fillId="0" borderId="0" xfId="0" applyBorder="1" applyProtection="1"/>
    <xf numFmtId="165" fontId="9" fillId="0" borderId="0" xfId="0" applyNumberFormat="1" applyFont="1" applyAlignment="1"/>
    <xf numFmtId="0" fontId="9"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Provide Multiple Means of Representation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Scores!$B$1</c:f>
              <c:strCache>
                <c:ptCount val="1"/>
                <c:pt idx="0">
                  <c:v>Earned Points</c:v>
                </c:pt>
              </c:strCache>
            </c:strRef>
          </c:tx>
          <c:spPr>
            <a:solidFill>
              <a:schemeClr val="accent1"/>
            </a:solidFill>
            <a:ln>
              <a:noFill/>
            </a:ln>
            <a:effectLst/>
          </c:spPr>
          <c:invertIfNegative val="0"/>
          <c:dLbls>
            <c:dLbl>
              <c:idx val="0"/>
              <c:layout/>
              <c:tx>
                <c:rich>
                  <a:bodyPr/>
                  <a:lstStyle/>
                  <a:p>
                    <a:fld id="{44D2EB49-FD79-4A86-A96C-4D6D70B6AD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Scores!$A$2</c:f>
              <c:strCache>
                <c:ptCount val="1"/>
                <c:pt idx="0">
                  <c:v>Provide Multiple Means of Representation</c:v>
                </c:pt>
              </c:strCache>
            </c:strRef>
          </c:cat>
          <c:val>
            <c:numRef>
              <c:f>Scores!$B$2</c:f>
              <c:numCache>
                <c:formatCode>General</c:formatCode>
                <c:ptCount val="1"/>
                <c:pt idx="0">
                  <c:v>0</c:v>
                </c:pt>
              </c:numCache>
            </c:numRef>
          </c:val>
          <c:extLst>
            <c:ext xmlns:c15="http://schemas.microsoft.com/office/drawing/2012/chart" uri="{02D57815-91ED-43cb-92C2-25804820EDAC}">
              <c15:datalabelsRange>
                <c15:f>Scores!$E$2</c15:f>
                <c15:dlblRangeCache>
                  <c:ptCount val="1"/>
                  <c:pt idx="0">
                    <c:v>0/35</c:v>
                  </c:pt>
                </c15:dlblRangeCache>
              </c15:datalabelsRange>
            </c:ext>
          </c:extLst>
        </c:ser>
        <c:ser>
          <c:idx val="1"/>
          <c:order val="1"/>
          <c:tx>
            <c:strRef>
              <c:f>Scores!$C$1</c:f>
              <c:strCache>
                <c:ptCount val="1"/>
                <c:pt idx="0">
                  <c:v>Unearned points</c:v>
                </c:pt>
              </c:strCache>
            </c:strRef>
          </c:tx>
          <c:spPr>
            <a:solidFill>
              <a:schemeClr val="accent3">
                <a:alpha val="40000"/>
              </a:schemeClr>
            </a:solidFill>
            <a:ln>
              <a:noFill/>
            </a:ln>
            <a:effectLst/>
          </c:spPr>
          <c:invertIfNegative val="0"/>
          <c:cat>
            <c:strRef>
              <c:f>Scores!$A$2</c:f>
              <c:strCache>
                <c:ptCount val="1"/>
                <c:pt idx="0">
                  <c:v>Provide Multiple Means of Representation</c:v>
                </c:pt>
              </c:strCache>
            </c:strRef>
          </c:cat>
          <c:val>
            <c:numRef>
              <c:f>Scores!$C$2</c:f>
              <c:numCache>
                <c:formatCode>General</c:formatCode>
                <c:ptCount val="1"/>
                <c:pt idx="0">
                  <c:v>35</c:v>
                </c:pt>
              </c:numCache>
            </c:numRef>
          </c:val>
        </c:ser>
        <c:dLbls>
          <c:showLegendKey val="0"/>
          <c:showVal val="0"/>
          <c:showCatName val="0"/>
          <c:showSerName val="0"/>
          <c:showPercent val="0"/>
          <c:showBubbleSize val="0"/>
        </c:dLbls>
        <c:gapWidth val="30"/>
        <c:overlap val="100"/>
        <c:axId val="347537208"/>
        <c:axId val="347534856"/>
      </c:barChart>
      <c:catAx>
        <c:axId val="3475372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4856"/>
        <c:crosses val="autoZero"/>
        <c:auto val="1"/>
        <c:lblAlgn val="ctr"/>
        <c:lblOffset val="100"/>
        <c:noMultiLvlLbl val="0"/>
      </c:catAx>
      <c:valAx>
        <c:axId val="3475348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7208"/>
        <c:crosses val="autoZero"/>
        <c:crossBetween val="between"/>
      </c:valAx>
      <c:spPr>
        <a:noFill/>
        <a:ln w="25400">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Guidelines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Scores!$B$1</c:f>
              <c:strCache>
                <c:ptCount val="1"/>
                <c:pt idx="0">
                  <c:v>Earned Points</c:v>
                </c:pt>
              </c:strCache>
            </c:strRef>
          </c:tx>
          <c:spPr>
            <a:solidFill>
              <a:schemeClr val="accent1"/>
            </a:solidFill>
            <a:ln>
              <a:noFill/>
            </a:ln>
            <a:effectLst/>
          </c:spPr>
          <c:invertIfNegative val="0"/>
          <c:dLbls>
            <c:dLbl>
              <c:idx val="0"/>
              <c:layout/>
              <c:tx>
                <c:rich>
                  <a:bodyPr/>
                  <a:lstStyle/>
                  <a:p>
                    <a:fld id="{ABFD858D-AF12-4296-84E5-D74C1C7F46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6782622F-5D4A-4496-B827-94973315F9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73066269-67B4-4E26-9641-1C4E2C66C7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(Scores!$A$3,Scores!$A$7,Scores!$A$13)</c:f>
              <c:strCache>
                <c:ptCount val="3"/>
                <c:pt idx="0">
                  <c:v>1. Provide multiple means of perception</c:v>
                </c:pt>
                <c:pt idx="1">
                  <c:v>  2.  Provide options for language, mathematical expressions, and symbols</c:v>
                </c:pt>
                <c:pt idx="2">
                  <c:v>  3.  Provide options for comprehension</c:v>
                </c:pt>
              </c:strCache>
            </c:strRef>
          </c:cat>
          <c:val>
            <c:numRef>
              <c:f>(Scores!$B$3,Scores!$B$7,Scores!$B$13)</c:f>
              <c:numCache>
                <c:formatCode>General</c:formatCode>
                <c:ptCount val="3"/>
                <c:pt idx="0">
                  <c:v>0</c:v>
                </c:pt>
                <c:pt idx="1">
                  <c:v>0</c:v>
                </c:pt>
                <c:pt idx="2">
                  <c:v>0</c:v>
                </c:pt>
              </c:numCache>
            </c:numRef>
          </c:val>
          <c:extLst>
            <c:ext xmlns:c15="http://schemas.microsoft.com/office/drawing/2012/chart" uri="{02D57815-91ED-43cb-92C2-25804820EDAC}">
              <c15:datalabelsRange>
                <c15:f>(Scores!$E$3,Scores!$E$7,Scores!$E$13)</c15:f>
                <c15:dlblRangeCache>
                  <c:ptCount val="3"/>
                  <c:pt idx="0">
                    <c:v>0/22</c:v>
                  </c:pt>
                  <c:pt idx="1">
                    <c:v>0/7</c:v>
                  </c:pt>
                  <c:pt idx="2">
                    <c:v>0/6</c:v>
                  </c:pt>
                </c15:dlblRangeCache>
              </c15:datalabelsRange>
            </c:ext>
          </c:extLst>
        </c:ser>
        <c:ser>
          <c:idx val="1"/>
          <c:order val="1"/>
          <c:tx>
            <c:strRef>
              <c:f>Scores!$C$1</c:f>
              <c:strCache>
                <c:ptCount val="1"/>
                <c:pt idx="0">
                  <c:v>Unearned points</c:v>
                </c:pt>
              </c:strCache>
            </c:strRef>
          </c:tx>
          <c:spPr>
            <a:solidFill>
              <a:srgbClr val="A5A5A5">
                <a:alpha val="40000"/>
              </a:srgbClr>
            </a:solidFill>
            <a:ln>
              <a:noFill/>
            </a:ln>
            <a:effectLst/>
          </c:spPr>
          <c:invertIfNegative val="0"/>
          <c:cat>
            <c:strRef>
              <c:f>(Scores!$A$3,Scores!$A$7,Scores!$A$13)</c:f>
              <c:strCache>
                <c:ptCount val="3"/>
                <c:pt idx="0">
                  <c:v>1. Provide multiple means of perception</c:v>
                </c:pt>
                <c:pt idx="1">
                  <c:v>  2.  Provide options for language, mathematical expressions, and symbols</c:v>
                </c:pt>
                <c:pt idx="2">
                  <c:v>  3.  Provide options for comprehension</c:v>
                </c:pt>
              </c:strCache>
            </c:strRef>
          </c:cat>
          <c:val>
            <c:numRef>
              <c:f>(Scores!$C$3,Scores!$C$7,Scores!$C$13)</c:f>
              <c:numCache>
                <c:formatCode>General</c:formatCode>
                <c:ptCount val="3"/>
                <c:pt idx="0">
                  <c:v>22</c:v>
                </c:pt>
                <c:pt idx="1">
                  <c:v>7</c:v>
                </c:pt>
                <c:pt idx="2">
                  <c:v>6</c:v>
                </c:pt>
              </c:numCache>
            </c:numRef>
          </c:val>
        </c:ser>
        <c:dLbls>
          <c:showLegendKey val="0"/>
          <c:showVal val="0"/>
          <c:showCatName val="0"/>
          <c:showSerName val="0"/>
          <c:showPercent val="0"/>
          <c:showBubbleSize val="0"/>
        </c:dLbls>
        <c:gapWidth val="150"/>
        <c:overlap val="100"/>
        <c:axId val="347533288"/>
        <c:axId val="347532504"/>
      </c:barChart>
      <c:catAx>
        <c:axId val="3475332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2504"/>
        <c:crosses val="autoZero"/>
        <c:auto val="1"/>
        <c:lblAlgn val="ctr"/>
        <c:lblOffset val="100"/>
        <c:noMultiLvlLbl val="0"/>
      </c:catAx>
      <c:valAx>
        <c:axId val="347532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32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Provide Multiple Means of Action and Expression</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Scores!$B$1</c:f>
              <c:strCache>
                <c:ptCount val="1"/>
                <c:pt idx="0">
                  <c:v>Earned Points</c:v>
                </c:pt>
              </c:strCache>
            </c:strRef>
          </c:tx>
          <c:spPr>
            <a:solidFill>
              <a:schemeClr val="accent1"/>
            </a:solidFill>
            <a:ln>
              <a:noFill/>
            </a:ln>
            <a:effectLst/>
          </c:spPr>
          <c:invertIfNegative val="0"/>
          <c:dLbls>
            <c:dLbl>
              <c:idx val="0"/>
              <c:tx>
                <c:rich>
                  <a:bodyPr/>
                  <a:lstStyle/>
                  <a:p>
                    <a:fld id="{8399FC06-5678-4D34-AFA3-D6EE2F405D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Scores!$A$18</c:f>
              <c:strCache>
                <c:ptCount val="1"/>
                <c:pt idx="0">
                  <c:v>Provide Multiple Means of Action and Expression</c:v>
                </c:pt>
              </c:strCache>
            </c:strRef>
          </c:cat>
          <c:val>
            <c:numRef>
              <c:f>Scores!$B$18</c:f>
              <c:numCache>
                <c:formatCode>General</c:formatCode>
                <c:ptCount val="1"/>
                <c:pt idx="0">
                  <c:v>0</c:v>
                </c:pt>
              </c:numCache>
            </c:numRef>
          </c:val>
          <c:extLst>
            <c:ext xmlns:c15="http://schemas.microsoft.com/office/drawing/2012/chart" uri="{02D57815-91ED-43cb-92C2-25804820EDAC}">
              <c15:datalabelsRange>
                <c15:f>Scores!$E$18</c15:f>
                <c15:dlblRangeCache>
                  <c:ptCount val="1"/>
                  <c:pt idx="0">
                    <c:v>0/16</c:v>
                  </c:pt>
                </c15:dlblRangeCache>
              </c15:datalabelsRange>
            </c:ext>
          </c:extLst>
        </c:ser>
        <c:ser>
          <c:idx val="1"/>
          <c:order val="1"/>
          <c:tx>
            <c:strRef>
              <c:f>Scores!$C$1</c:f>
              <c:strCache>
                <c:ptCount val="1"/>
                <c:pt idx="0">
                  <c:v>Unearned points</c:v>
                </c:pt>
              </c:strCache>
            </c:strRef>
          </c:tx>
          <c:spPr>
            <a:solidFill>
              <a:schemeClr val="accent3">
                <a:alpha val="40000"/>
              </a:schemeClr>
            </a:solidFill>
            <a:ln>
              <a:noFill/>
            </a:ln>
            <a:effectLst/>
          </c:spPr>
          <c:invertIfNegative val="0"/>
          <c:cat>
            <c:strRef>
              <c:f>Scores!$A$18</c:f>
              <c:strCache>
                <c:ptCount val="1"/>
                <c:pt idx="0">
                  <c:v>Provide Multiple Means of Action and Expression</c:v>
                </c:pt>
              </c:strCache>
            </c:strRef>
          </c:cat>
          <c:val>
            <c:numRef>
              <c:f>Scores!$C$18</c:f>
              <c:numCache>
                <c:formatCode>General</c:formatCode>
                <c:ptCount val="1"/>
                <c:pt idx="0">
                  <c:v>16</c:v>
                </c:pt>
              </c:numCache>
            </c:numRef>
          </c:val>
        </c:ser>
        <c:dLbls>
          <c:showLegendKey val="0"/>
          <c:showVal val="0"/>
          <c:showCatName val="0"/>
          <c:showSerName val="0"/>
          <c:showPercent val="0"/>
          <c:showBubbleSize val="0"/>
        </c:dLbls>
        <c:gapWidth val="30"/>
        <c:overlap val="100"/>
        <c:axId val="347533680"/>
        <c:axId val="347534072"/>
      </c:barChart>
      <c:catAx>
        <c:axId val="347533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4072"/>
        <c:crosses val="autoZero"/>
        <c:auto val="1"/>
        <c:lblAlgn val="ctr"/>
        <c:lblOffset val="100"/>
        <c:noMultiLvlLbl val="0"/>
      </c:catAx>
      <c:valAx>
        <c:axId val="347534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3680"/>
        <c:crosses val="autoZero"/>
        <c:crossBetween val="between"/>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Guidelines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Scores!$B$1</c:f>
              <c:strCache>
                <c:ptCount val="1"/>
                <c:pt idx="0">
                  <c:v>Earned Points</c:v>
                </c:pt>
              </c:strCache>
            </c:strRef>
          </c:tx>
          <c:spPr>
            <a:solidFill>
              <a:schemeClr val="accent1"/>
            </a:solidFill>
            <a:ln>
              <a:noFill/>
            </a:ln>
            <a:effectLst/>
          </c:spPr>
          <c:invertIfNegative val="0"/>
          <c:dLbls>
            <c:dLbl>
              <c:idx val="0"/>
              <c:tx>
                <c:rich>
                  <a:bodyPr/>
                  <a:lstStyle/>
                  <a:p>
                    <a:fld id="{7E5CAE26-F643-4411-90D8-64081AB28D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1D5D5B29-D9A1-4DD5-AB0F-367AB8F159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09C80072-3930-4C9A-9D34-79BC5F8AB9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(Scores!$A$19,Scores!$A$22,Scores!$A$26)</c:f>
              <c:strCache>
                <c:ptCount val="3"/>
                <c:pt idx="0">
                  <c:v>  4.  Provide options for physical action</c:v>
                </c:pt>
                <c:pt idx="1">
                  <c:v>  5.  Provide options for expression and communication</c:v>
                </c:pt>
                <c:pt idx="2">
                  <c:v>  6.  Provide options for executive functions</c:v>
                </c:pt>
              </c:strCache>
            </c:strRef>
          </c:cat>
          <c:val>
            <c:numRef>
              <c:f>(Scores!$B$19,Scores!$B$22,Scores!$B$26)</c:f>
              <c:numCache>
                <c:formatCode>General</c:formatCode>
                <c:ptCount val="3"/>
                <c:pt idx="0">
                  <c:v>0</c:v>
                </c:pt>
                <c:pt idx="1">
                  <c:v>0</c:v>
                </c:pt>
                <c:pt idx="2">
                  <c:v>0</c:v>
                </c:pt>
              </c:numCache>
            </c:numRef>
          </c:val>
          <c:extLst>
            <c:ext xmlns:c15="http://schemas.microsoft.com/office/drawing/2012/chart" uri="{02D57815-91ED-43cb-92C2-25804820EDAC}">
              <c15:datalabelsRange>
                <c15:f>(Scores!$E$19,Scores!$E$22,Scores!$E$26)</c15:f>
                <c15:dlblRangeCache>
                  <c:ptCount val="3"/>
                  <c:pt idx="0">
                    <c:v>0/4</c:v>
                  </c:pt>
                  <c:pt idx="1">
                    <c:v>0/5</c:v>
                  </c:pt>
                  <c:pt idx="2">
                    <c:v>0/7</c:v>
                  </c:pt>
                </c15:dlblRangeCache>
              </c15:datalabelsRange>
            </c:ext>
          </c:extLst>
        </c:ser>
        <c:ser>
          <c:idx val="1"/>
          <c:order val="1"/>
          <c:tx>
            <c:strRef>
              <c:f>Scores!$C$1</c:f>
              <c:strCache>
                <c:ptCount val="1"/>
                <c:pt idx="0">
                  <c:v>Unearned points</c:v>
                </c:pt>
              </c:strCache>
            </c:strRef>
          </c:tx>
          <c:spPr>
            <a:solidFill>
              <a:srgbClr val="A5A5A5">
                <a:alpha val="40000"/>
              </a:srgbClr>
            </a:solidFill>
            <a:ln>
              <a:noFill/>
            </a:ln>
            <a:effectLst/>
          </c:spPr>
          <c:invertIfNegative val="0"/>
          <c:cat>
            <c:strRef>
              <c:f>(Scores!$A$19,Scores!$A$22,Scores!$A$26)</c:f>
              <c:strCache>
                <c:ptCount val="3"/>
                <c:pt idx="0">
                  <c:v>  4.  Provide options for physical action</c:v>
                </c:pt>
                <c:pt idx="1">
                  <c:v>  5.  Provide options for expression and communication</c:v>
                </c:pt>
                <c:pt idx="2">
                  <c:v>  6.  Provide options for executive functions</c:v>
                </c:pt>
              </c:strCache>
            </c:strRef>
          </c:cat>
          <c:val>
            <c:numRef>
              <c:f>(Scores!$C$19,Scores!$C$22,Scores!$C$26)</c:f>
              <c:numCache>
                <c:formatCode>General</c:formatCode>
                <c:ptCount val="3"/>
                <c:pt idx="0">
                  <c:v>4</c:v>
                </c:pt>
                <c:pt idx="1">
                  <c:v>5</c:v>
                </c:pt>
                <c:pt idx="2">
                  <c:v>7</c:v>
                </c:pt>
              </c:numCache>
            </c:numRef>
          </c:val>
        </c:ser>
        <c:dLbls>
          <c:showLegendKey val="0"/>
          <c:showVal val="0"/>
          <c:showCatName val="0"/>
          <c:showSerName val="0"/>
          <c:showPercent val="0"/>
          <c:showBubbleSize val="0"/>
        </c:dLbls>
        <c:gapWidth val="150"/>
        <c:overlap val="100"/>
        <c:axId val="347535640"/>
        <c:axId val="347529760"/>
      </c:barChart>
      <c:catAx>
        <c:axId val="347535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29760"/>
        <c:crosses val="autoZero"/>
        <c:auto val="1"/>
        <c:lblAlgn val="ctr"/>
        <c:lblOffset val="100"/>
        <c:noMultiLvlLbl val="0"/>
      </c:catAx>
      <c:valAx>
        <c:axId val="34752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5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Provide Multiple Means of Engagement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Scores!$B$1</c:f>
              <c:strCache>
                <c:ptCount val="1"/>
                <c:pt idx="0">
                  <c:v>Earned Points</c:v>
                </c:pt>
              </c:strCache>
            </c:strRef>
          </c:tx>
          <c:spPr>
            <a:solidFill>
              <a:schemeClr val="accent1"/>
            </a:solidFill>
            <a:ln>
              <a:noFill/>
            </a:ln>
            <a:effectLst/>
          </c:spPr>
          <c:invertIfNegative val="0"/>
          <c:dLbls>
            <c:dLbl>
              <c:idx val="0"/>
              <c:tx>
                <c:rich>
                  <a:bodyPr/>
                  <a:lstStyle/>
                  <a:p>
                    <a:fld id="{E47275F1-29F0-40DF-84FA-87FEB0F992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Scores!$A$31</c:f>
              <c:strCache>
                <c:ptCount val="1"/>
                <c:pt idx="0">
                  <c:v>Provide Multiple Means of Engagement</c:v>
                </c:pt>
              </c:strCache>
            </c:strRef>
          </c:cat>
          <c:val>
            <c:numRef>
              <c:f>Scores!$B$31</c:f>
              <c:numCache>
                <c:formatCode>General</c:formatCode>
                <c:ptCount val="1"/>
                <c:pt idx="0">
                  <c:v>0</c:v>
                </c:pt>
              </c:numCache>
            </c:numRef>
          </c:val>
          <c:extLst>
            <c:ext xmlns:c15="http://schemas.microsoft.com/office/drawing/2012/chart" uri="{02D57815-91ED-43cb-92C2-25804820EDAC}">
              <c15:datalabelsRange>
                <c15:f>Scores!$E$31</c15:f>
                <c15:dlblRangeCache>
                  <c:ptCount val="1"/>
                  <c:pt idx="0">
                    <c:v>0/10</c:v>
                  </c:pt>
                </c15:dlblRangeCache>
              </c15:datalabelsRange>
            </c:ext>
          </c:extLst>
        </c:ser>
        <c:ser>
          <c:idx val="1"/>
          <c:order val="1"/>
          <c:tx>
            <c:strRef>
              <c:f>Scores!$C$1</c:f>
              <c:strCache>
                <c:ptCount val="1"/>
                <c:pt idx="0">
                  <c:v>Unearned points</c:v>
                </c:pt>
              </c:strCache>
            </c:strRef>
          </c:tx>
          <c:spPr>
            <a:solidFill>
              <a:schemeClr val="accent3">
                <a:alpha val="40000"/>
              </a:schemeClr>
            </a:solidFill>
            <a:ln>
              <a:noFill/>
            </a:ln>
            <a:effectLst/>
          </c:spPr>
          <c:invertIfNegative val="0"/>
          <c:cat>
            <c:strRef>
              <c:f>Scores!$A$31</c:f>
              <c:strCache>
                <c:ptCount val="1"/>
                <c:pt idx="0">
                  <c:v>Provide Multiple Means of Engagement</c:v>
                </c:pt>
              </c:strCache>
            </c:strRef>
          </c:cat>
          <c:val>
            <c:numRef>
              <c:f>Scores!$C$31</c:f>
              <c:numCache>
                <c:formatCode>General</c:formatCode>
                <c:ptCount val="1"/>
                <c:pt idx="0">
                  <c:v>10</c:v>
                </c:pt>
              </c:numCache>
            </c:numRef>
          </c:val>
        </c:ser>
        <c:dLbls>
          <c:showLegendKey val="0"/>
          <c:showVal val="0"/>
          <c:showCatName val="0"/>
          <c:showSerName val="0"/>
          <c:showPercent val="0"/>
          <c:showBubbleSize val="0"/>
        </c:dLbls>
        <c:gapWidth val="30"/>
        <c:overlap val="100"/>
        <c:axId val="347530544"/>
        <c:axId val="347536032"/>
      </c:barChart>
      <c:catAx>
        <c:axId val="347530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6032"/>
        <c:crosses val="autoZero"/>
        <c:auto val="1"/>
        <c:lblAlgn val="ctr"/>
        <c:lblOffset val="100"/>
        <c:noMultiLvlLbl val="0"/>
      </c:catAx>
      <c:valAx>
        <c:axId val="3475360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0544"/>
        <c:crosses val="autoZero"/>
        <c:crossBetween val="between"/>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Guidelines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Scores!$B$1</c:f>
              <c:strCache>
                <c:ptCount val="1"/>
                <c:pt idx="0">
                  <c:v>Earned Points</c:v>
                </c:pt>
              </c:strCache>
            </c:strRef>
          </c:tx>
          <c:spPr>
            <a:solidFill>
              <a:schemeClr val="accent1"/>
            </a:solidFill>
            <a:ln>
              <a:noFill/>
            </a:ln>
            <a:effectLst/>
          </c:spPr>
          <c:invertIfNegative val="0"/>
          <c:dLbls>
            <c:dLbl>
              <c:idx val="0"/>
              <c:tx>
                <c:rich>
                  <a:bodyPr/>
                  <a:lstStyle/>
                  <a:p>
                    <a:fld id="{11C57D60-D6D7-4A3A-856B-278AF6E7F5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2A70CF57-557F-4B3C-A4AE-800ADD664F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34626ED-E30A-459B-8292-2547471E72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(Scores!$A$32,Scores!$A$36,Scores!$A$40)</c:f>
              <c:strCache>
                <c:ptCount val="3"/>
                <c:pt idx="0">
                  <c:v>  7.  Provide options for recruiting interest</c:v>
                </c:pt>
                <c:pt idx="1">
                  <c:v>  8.  Provide options for sustaining effort and persistence</c:v>
                </c:pt>
                <c:pt idx="2">
                  <c:v>  9.  Provide options for self-regulation</c:v>
                </c:pt>
              </c:strCache>
            </c:strRef>
          </c:cat>
          <c:val>
            <c:numRef>
              <c:f>(Scores!$B$32,Scores!$B$36,Scores!$B$40)</c:f>
              <c:numCache>
                <c:formatCode>General</c:formatCode>
                <c:ptCount val="3"/>
                <c:pt idx="0">
                  <c:v>0</c:v>
                </c:pt>
                <c:pt idx="1">
                  <c:v>0</c:v>
                </c:pt>
                <c:pt idx="2">
                  <c:v>0</c:v>
                </c:pt>
              </c:numCache>
            </c:numRef>
          </c:val>
          <c:extLst>
            <c:ext xmlns:c15="http://schemas.microsoft.com/office/drawing/2012/chart" uri="{02D57815-91ED-43cb-92C2-25804820EDAC}">
              <c15:datalabelsRange>
                <c15:f>(Scores!$E$32,Scores!$E$36,Scores!$E$40)</c15:f>
                <c15:dlblRangeCache>
                  <c:ptCount val="3"/>
                  <c:pt idx="0">
                    <c:v>0/4</c:v>
                  </c:pt>
                  <c:pt idx="1">
                    <c:v>0/3</c:v>
                  </c:pt>
                  <c:pt idx="2">
                    <c:v>0/3</c:v>
                  </c:pt>
                </c15:dlblRangeCache>
              </c15:datalabelsRange>
            </c:ext>
          </c:extLst>
        </c:ser>
        <c:ser>
          <c:idx val="1"/>
          <c:order val="1"/>
          <c:tx>
            <c:strRef>
              <c:f>Scores!$C$1</c:f>
              <c:strCache>
                <c:ptCount val="1"/>
                <c:pt idx="0">
                  <c:v>Unearned points</c:v>
                </c:pt>
              </c:strCache>
            </c:strRef>
          </c:tx>
          <c:spPr>
            <a:solidFill>
              <a:srgbClr val="A5A5A5">
                <a:alpha val="40000"/>
              </a:srgbClr>
            </a:solidFill>
            <a:ln>
              <a:noFill/>
            </a:ln>
            <a:effectLst/>
          </c:spPr>
          <c:invertIfNegative val="0"/>
          <c:cat>
            <c:strRef>
              <c:f>(Scores!$A$32,Scores!$A$36,Scores!$A$40)</c:f>
              <c:strCache>
                <c:ptCount val="3"/>
                <c:pt idx="0">
                  <c:v>  7.  Provide options for recruiting interest</c:v>
                </c:pt>
                <c:pt idx="1">
                  <c:v>  8.  Provide options for sustaining effort and persistence</c:v>
                </c:pt>
                <c:pt idx="2">
                  <c:v>  9.  Provide options for self-regulation</c:v>
                </c:pt>
              </c:strCache>
            </c:strRef>
          </c:cat>
          <c:val>
            <c:numRef>
              <c:f>(Scores!$C$32,Scores!$C$36,Scores!$C$40)</c:f>
              <c:numCache>
                <c:formatCode>General</c:formatCode>
                <c:ptCount val="3"/>
                <c:pt idx="0">
                  <c:v>4</c:v>
                </c:pt>
                <c:pt idx="1">
                  <c:v>3</c:v>
                </c:pt>
                <c:pt idx="2">
                  <c:v>3</c:v>
                </c:pt>
              </c:numCache>
            </c:numRef>
          </c:val>
        </c:ser>
        <c:dLbls>
          <c:showLegendKey val="0"/>
          <c:showVal val="0"/>
          <c:showCatName val="0"/>
          <c:showSerName val="0"/>
          <c:showPercent val="0"/>
          <c:showBubbleSize val="0"/>
        </c:dLbls>
        <c:gapWidth val="150"/>
        <c:overlap val="100"/>
        <c:axId val="347536816"/>
        <c:axId val="161732896"/>
      </c:barChart>
      <c:catAx>
        <c:axId val="347536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732896"/>
        <c:crosses val="autoZero"/>
        <c:auto val="1"/>
        <c:lblAlgn val="ctr"/>
        <c:lblOffset val="100"/>
        <c:noMultiLvlLbl val="0"/>
      </c:catAx>
      <c:valAx>
        <c:axId val="16173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368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14286</xdr:colOff>
      <xdr:row>0</xdr:row>
      <xdr:rowOff>0</xdr:rowOff>
    </xdr:from>
    <xdr:to>
      <xdr:col>11</xdr:col>
      <xdr:colOff>200976</xdr:colOff>
      <xdr:row>10</xdr:row>
      <xdr:rowOff>22860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280985</xdr:colOff>
      <xdr:row>0</xdr:row>
      <xdr:rowOff>0</xdr:rowOff>
    </xdr:from>
    <xdr:to>
      <xdr:col>19</xdr:col>
      <xdr:colOff>524825</xdr:colOff>
      <xdr:row>10</xdr:row>
      <xdr:rowOff>22860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xdr:colOff>
      <xdr:row>17</xdr:row>
      <xdr:rowOff>9525</xdr:rowOff>
    </xdr:from>
    <xdr:to>
      <xdr:col>11</xdr:col>
      <xdr:colOff>215265</xdr:colOff>
      <xdr:row>29</xdr:row>
      <xdr:rowOff>99060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285749</xdr:colOff>
      <xdr:row>17</xdr:row>
      <xdr:rowOff>9525</xdr:rowOff>
    </xdr:from>
    <xdr:to>
      <xdr:col>19</xdr:col>
      <xdr:colOff>529589</xdr:colOff>
      <xdr:row>29</xdr:row>
      <xdr:rowOff>99060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38100</xdr:colOff>
      <xdr:row>30</xdr:row>
      <xdr:rowOff>9525</xdr:rowOff>
    </xdr:from>
    <xdr:to>
      <xdr:col>11</xdr:col>
      <xdr:colOff>224790</xdr:colOff>
      <xdr:row>44</xdr:row>
      <xdr:rowOff>22860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295274</xdr:colOff>
      <xdr:row>30</xdr:row>
      <xdr:rowOff>9525</xdr:rowOff>
    </xdr:from>
    <xdr:to>
      <xdr:col>19</xdr:col>
      <xdr:colOff>539114</xdr:colOff>
      <xdr:row>44</xdr:row>
      <xdr:rowOff>22860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Q3"/>
  <sheetViews>
    <sheetView tabSelected="1" workbookViewId="0">
      <selection activeCell="D8" sqref="D8"/>
    </sheetView>
  </sheetViews>
  <sheetFormatPr defaultRowHeight="15" x14ac:dyDescent="0.25"/>
  <cols>
    <col min="1" max="1" width="18.140625" bestFit="1" customWidth="1"/>
    <col min="2" max="2" width="35.42578125" bestFit="1" customWidth="1"/>
    <col min="3" max="3" width="37.140625" bestFit="1" customWidth="1"/>
    <col min="4" max="4" width="30.28515625" bestFit="1" customWidth="1"/>
    <col min="5" max="5" width="60" bestFit="1" customWidth="1"/>
    <col min="6" max="6" width="51.140625" bestFit="1" customWidth="1"/>
    <col min="7" max="7" width="31" bestFit="1" customWidth="1"/>
    <col min="8" max="8" width="40.7109375" bestFit="1" customWidth="1"/>
    <col min="9" max="9" width="59.5703125" bestFit="1" customWidth="1"/>
    <col min="10" max="10" width="14.42578125" bestFit="1" customWidth="1"/>
    <col min="11" max="11" width="35" bestFit="1" customWidth="1"/>
    <col min="12" max="12" width="55" bestFit="1" customWidth="1"/>
    <col min="13" max="13" width="45.140625" bestFit="1" customWidth="1"/>
    <col min="14" max="14" width="61.42578125" bestFit="1" customWidth="1"/>
    <col min="15" max="15" width="59.7109375" bestFit="1" customWidth="1"/>
    <col min="16" max="16" width="51.42578125" bestFit="1" customWidth="1"/>
    <col min="17" max="17" width="49.5703125" bestFit="1" customWidth="1"/>
    <col min="18" max="18" width="61.5703125" bestFit="1" customWidth="1"/>
    <col min="19" max="19" width="41.28515625" bestFit="1" customWidth="1"/>
    <col min="20" max="20" width="37.85546875" bestFit="1" customWidth="1"/>
    <col min="21" max="21" width="61.7109375" bestFit="1" customWidth="1"/>
    <col min="22" max="22" width="55" bestFit="1" customWidth="1"/>
    <col min="23" max="23" width="61.28515625" bestFit="1" customWidth="1"/>
    <col min="24" max="28" width="61.42578125" bestFit="1" customWidth="1"/>
    <col min="29" max="29" width="38.85546875" bestFit="1" customWidth="1"/>
    <col min="30" max="30" width="55.85546875" bestFit="1" customWidth="1"/>
    <col min="31" max="36" width="61.5703125" bestFit="1" customWidth="1"/>
    <col min="37" max="37" width="38.85546875" bestFit="1" customWidth="1"/>
    <col min="38" max="38" width="61.5703125" bestFit="1" customWidth="1"/>
    <col min="39" max="42" width="61" bestFit="1" customWidth="1"/>
    <col min="43" max="43" width="38.85546875" bestFit="1" customWidth="1"/>
    <col min="44" max="44" width="59" bestFit="1" customWidth="1"/>
    <col min="45" max="45" width="53.7109375" bestFit="1" customWidth="1"/>
    <col min="46" max="46" width="60" bestFit="1" customWidth="1"/>
    <col min="47" max="47" width="63" bestFit="1" customWidth="1"/>
    <col min="48" max="48" width="57.85546875" bestFit="1" customWidth="1"/>
    <col min="49" max="49" width="60.7109375" bestFit="1" customWidth="1"/>
    <col min="50" max="50" width="59.5703125" bestFit="1" customWidth="1"/>
    <col min="51" max="51" width="59.7109375" bestFit="1" customWidth="1"/>
    <col min="52" max="57" width="60.140625" bestFit="1" customWidth="1"/>
    <col min="58" max="58" width="38.85546875" bestFit="1" customWidth="1"/>
    <col min="59" max="59" width="61.42578125" bestFit="1" customWidth="1"/>
    <col min="60" max="60" width="59.7109375" bestFit="1" customWidth="1"/>
    <col min="61" max="61" width="60.28515625" bestFit="1" customWidth="1"/>
    <col min="62" max="62" width="37.85546875" bestFit="1" customWidth="1"/>
    <col min="63" max="63" width="58.7109375" bestFit="1" customWidth="1"/>
    <col min="64" max="64" width="44.140625" bestFit="1" customWidth="1"/>
    <col min="65" max="65" width="60.140625" bestFit="1" customWidth="1"/>
    <col min="66" max="66" width="61.42578125" bestFit="1" customWidth="1"/>
    <col min="67" max="67" width="62" bestFit="1" customWidth="1"/>
    <col min="68" max="68" width="63.42578125" bestFit="1" customWidth="1"/>
    <col min="69" max="69" width="61" bestFit="1" customWidth="1"/>
    <col min="70" max="70" width="61.7109375" bestFit="1" customWidth="1"/>
    <col min="71" max="74" width="62" bestFit="1" customWidth="1"/>
    <col min="75" max="75" width="38.7109375" bestFit="1" customWidth="1"/>
    <col min="76" max="76" width="63.5703125" bestFit="1" customWidth="1"/>
    <col min="77" max="77" width="61.140625" bestFit="1" customWidth="1"/>
    <col min="78" max="78" width="60" bestFit="1" customWidth="1"/>
    <col min="79" max="79" width="58.5703125" bestFit="1" customWidth="1"/>
    <col min="80" max="80" width="62" bestFit="1" customWidth="1"/>
    <col min="81" max="81" width="61.28515625" bestFit="1" customWidth="1"/>
    <col min="82" max="86" width="61.140625" bestFit="1" customWidth="1"/>
    <col min="87" max="87" width="38.28515625" bestFit="1" customWidth="1"/>
    <col min="88" max="88" width="62" bestFit="1" customWidth="1"/>
    <col min="89" max="89" width="59.7109375" bestFit="1" customWidth="1"/>
    <col min="90" max="90" width="60.42578125" bestFit="1" customWidth="1"/>
    <col min="91" max="94" width="60.7109375" bestFit="1" customWidth="1"/>
    <col min="95" max="95" width="39.28515625" bestFit="1" customWidth="1"/>
    <col min="96" max="96" width="62" bestFit="1" customWidth="1"/>
    <col min="97" max="97" width="61.7109375" bestFit="1" customWidth="1"/>
    <col min="98" max="98" width="60.28515625" bestFit="1" customWidth="1"/>
    <col min="99" max="99" width="61.28515625" bestFit="1" customWidth="1"/>
    <col min="100" max="101" width="60.7109375" bestFit="1" customWidth="1"/>
    <col min="102" max="102" width="61.42578125" bestFit="1" customWidth="1"/>
    <col min="103" max="103" width="62.7109375" bestFit="1" customWidth="1"/>
    <col min="104" max="104" width="62.5703125" bestFit="1" customWidth="1"/>
    <col min="105" max="106" width="62.85546875" bestFit="1" customWidth="1"/>
    <col min="107" max="107" width="62" bestFit="1" customWidth="1"/>
    <col min="108" max="108" width="62.7109375" bestFit="1" customWidth="1"/>
    <col min="109" max="109" width="62.140625" bestFit="1" customWidth="1"/>
    <col min="110" max="110" width="63.140625" bestFit="1" customWidth="1"/>
    <col min="111" max="111" width="63" bestFit="1" customWidth="1"/>
    <col min="112" max="112" width="39.28515625" bestFit="1" customWidth="1"/>
    <col min="113" max="113" width="60" bestFit="1" customWidth="1"/>
    <col min="114" max="114" width="59.85546875" bestFit="1" customWidth="1"/>
    <col min="115" max="123" width="60.7109375" bestFit="1" customWidth="1"/>
    <col min="124" max="124" width="39.28515625" bestFit="1" customWidth="1"/>
    <col min="125" max="125" width="62.7109375" bestFit="1" customWidth="1"/>
    <col min="126" max="126" width="62" bestFit="1" customWidth="1"/>
    <col min="127" max="127" width="61.140625" bestFit="1" customWidth="1"/>
    <col min="128" max="128" width="60.140625" bestFit="1" customWidth="1"/>
    <col min="129" max="131" width="60.42578125" bestFit="1" customWidth="1"/>
    <col min="132" max="132" width="61.28515625" bestFit="1" customWidth="1"/>
    <col min="133" max="134" width="60.42578125" bestFit="1" customWidth="1"/>
    <col min="135" max="135" width="39.28515625" bestFit="1" customWidth="1"/>
    <col min="136" max="136" width="62" bestFit="1" customWidth="1"/>
    <col min="137" max="137" width="58.5703125" bestFit="1" customWidth="1"/>
    <col min="138" max="138" width="58.140625" bestFit="1" customWidth="1"/>
    <col min="139" max="143" width="58.7109375" bestFit="1" customWidth="1"/>
    <col min="144" max="144" width="39.28515625" bestFit="1" customWidth="1"/>
    <col min="145" max="145" width="62" bestFit="1" customWidth="1"/>
    <col min="146" max="146" width="63.28515625" bestFit="1" customWidth="1"/>
    <col min="147" max="147" width="62.42578125" bestFit="1" customWidth="1"/>
    <col min="148" max="148" width="62.85546875" bestFit="1" customWidth="1"/>
    <col min="149" max="152" width="62.7109375" bestFit="1" customWidth="1"/>
    <col min="153" max="153" width="39.28515625" bestFit="1" customWidth="1"/>
    <col min="154" max="154" width="62" bestFit="1" customWidth="1"/>
    <col min="155" max="155" width="60.140625" bestFit="1" customWidth="1"/>
    <col min="156" max="156" width="64.85546875" bestFit="1" customWidth="1"/>
    <col min="157" max="157" width="63.42578125" bestFit="1" customWidth="1"/>
    <col min="158" max="162" width="63.85546875" bestFit="1" customWidth="1"/>
    <col min="163" max="163" width="39.28515625" bestFit="1" customWidth="1"/>
    <col min="164" max="164" width="63.42578125" bestFit="1" customWidth="1"/>
    <col min="165" max="167" width="64" bestFit="1" customWidth="1"/>
    <col min="168" max="168" width="39.28515625" bestFit="1" customWidth="1"/>
    <col min="169" max="169" width="62" bestFit="1" customWidth="1"/>
    <col min="170" max="170" width="60.5703125" bestFit="1" customWidth="1"/>
    <col min="171" max="171" width="63" bestFit="1" customWidth="1"/>
    <col min="172" max="172" width="60.42578125" bestFit="1" customWidth="1"/>
    <col min="173" max="173" width="61.140625" bestFit="1" customWidth="1"/>
    <col min="174" max="178" width="61.42578125" bestFit="1" customWidth="1"/>
    <col min="179" max="179" width="39.28515625" bestFit="1" customWidth="1"/>
    <col min="180" max="180" width="62" bestFit="1" customWidth="1"/>
    <col min="181" max="181" width="60.140625" bestFit="1" customWidth="1"/>
    <col min="182" max="185" width="63.42578125" bestFit="1" customWidth="1"/>
    <col min="186" max="186" width="40.42578125" bestFit="1" customWidth="1"/>
    <col min="187" max="187" width="62" bestFit="1" customWidth="1"/>
    <col min="188" max="188" width="59" bestFit="1" customWidth="1"/>
    <col min="189" max="189" width="58.28515625" bestFit="1" customWidth="1"/>
    <col min="190" max="190" width="61.85546875" bestFit="1" customWidth="1"/>
    <col min="191" max="191" width="60.5703125" bestFit="1" customWidth="1"/>
    <col min="192" max="194" width="61" bestFit="1" customWidth="1"/>
    <col min="195" max="195" width="40.42578125" bestFit="1" customWidth="1"/>
    <col min="196" max="196" width="62" bestFit="1" customWidth="1"/>
    <col min="197" max="197" width="61.7109375" bestFit="1" customWidth="1"/>
    <col min="198" max="198" width="62.140625" bestFit="1" customWidth="1"/>
    <col min="199" max="203" width="62" bestFit="1" customWidth="1"/>
    <col min="204" max="204" width="40.42578125" bestFit="1" customWidth="1"/>
    <col min="205" max="205" width="62" bestFit="1" customWidth="1"/>
    <col min="206" max="206" width="59.85546875" bestFit="1" customWidth="1"/>
    <col min="207" max="213" width="61" bestFit="1" customWidth="1"/>
    <col min="214" max="214" width="40.42578125" bestFit="1" customWidth="1"/>
    <col min="215" max="215" width="62" bestFit="1" customWidth="1"/>
    <col min="216" max="216" width="61" bestFit="1" customWidth="1"/>
    <col min="217" max="217" width="62.42578125" bestFit="1" customWidth="1"/>
    <col min="218" max="220" width="62.28515625" bestFit="1" customWidth="1"/>
    <col min="221" max="221" width="40.42578125" bestFit="1" customWidth="1"/>
    <col min="222" max="222" width="63.85546875" bestFit="1" customWidth="1"/>
    <col min="223" max="223" width="48.7109375" bestFit="1" customWidth="1"/>
    <col min="224" max="225" width="39.85546875" bestFit="1" customWidth="1"/>
    <col min="226" max="226" width="56.5703125" bestFit="1" customWidth="1"/>
    <col min="227" max="227" width="40.42578125" bestFit="1" customWidth="1"/>
    <col min="228" max="228" width="64.85546875" bestFit="1" customWidth="1"/>
    <col min="229" max="229" width="39.42578125" bestFit="1" customWidth="1"/>
    <col min="230" max="231" width="35.140625" bestFit="1" customWidth="1"/>
    <col min="232" max="232" width="56.140625" bestFit="1" customWidth="1"/>
    <col min="233" max="233" width="40.42578125" bestFit="1" customWidth="1"/>
    <col min="234" max="234" width="62" bestFit="1" customWidth="1"/>
    <col min="235" max="235" width="63.42578125" bestFit="1" customWidth="1"/>
    <col min="236" max="236" width="72.85546875" bestFit="1" customWidth="1"/>
    <col min="237" max="237" width="40.42578125" bestFit="1" customWidth="1"/>
    <col min="238" max="238" width="62" bestFit="1" customWidth="1"/>
    <col min="239" max="239" width="60.42578125" bestFit="1" customWidth="1"/>
    <col min="240" max="240" width="60.140625" bestFit="1" customWidth="1"/>
    <col min="241" max="243" width="60.42578125" bestFit="1" customWidth="1"/>
    <col min="244" max="244" width="40.42578125" bestFit="1" customWidth="1"/>
    <col min="245" max="245" width="62" bestFit="1" customWidth="1"/>
    <col min="246" max="246" width="61" bestFit="1" customWidth="1"/>
    <col min="247" max="247" width="58.85546875" bestFit="1" customWidth="1"/>
    <col min="248" max="248" width="60.28515625" bestFit="1" customWidth="1"/>
    <col min="249" max="250" width="62" bestFit="1" customWidth="1"/>
    <col min="251" max="251" width="60.42578125" bestFit="1" customWidth="1"/>
    <col min="252" max="252" width="61.5703125" bestFit="1" customWidth="1"/>
    <col min="253" max="255" width="62" bestFit="1" customWidth="1"/>
  </cols>
  <sheetData>
    <row r="1" spans="1:381" s="1" customFormat="1" ht="15.75" customHeight="1" x14ac:dyDescent="0.25">
      <c r="A1" s="1" t="s">
        <v>54</v>
      </c>
      <c r="B1" s="1" t="s">
        <v>55</v>
      </c>
      <c r="C1" s="1" t="s">
        <v>56</v>
      </c>
      <c r="D1" s="1" t="s">
        <v>57</v>
      </c>
      <c r="E1" s="1" t="s">
        <v>58</v>
      </c>
      <c r="F1" s="1" t="s">
        <v>59</v>
      </c>
      <c r="G1" s="1" t="s">
        <v>60</v>
      </c>
      <c r="H1" s="1" t="s">
        <v>61</v>
      </c>
      <c r="I1" s="1" t="s">
        <v>62</v>
      </c>
      <c r="J1" s="1" t="s">
        <v>63</v>
      </c>
      <c r="K1" s="1" t="s">
        <v>64</v>
      </c>
      <c r="L1" s="1" t="s">
        <v>65</v>
      </c>
      <c r="M1" s="1" t="s">
        <v>66</v>
      </c>
      <c r="N1" s="1" t="s">
        <v>67</v>
      </c>
      <c r="O1" s="1" t="s">
        <v>68</v>
      </c>
      <c r="P1" s="1" t="s">
        <v>69</v>
      </c>
      <c r="Q1" s="1" t="s">
        <v>70</v>
      </c>
      <c r="R1" s="1" t="s">
        <v>71</v>
      </c>
      <c r="S1" s="1" t="s">
        <v>72</v>
      </c>
      <c r="T1" s="1" t="s">
        <v>73</v>
      </c>
      <c r="U1" s="1" t="s">
        <v>41</v>
      </c>
      <c r="V1" s="1" t="s">
        <v>74</v>
      </c>
      <c r="W1" s="1" t="s">
        <v>75</v>
      </c>
      <c r="X1" s="1" t="s">
        <v>76</v>
      </c>
      <c r="Y1" s="1" t="s">
        <v>77</v>
      </c>
      <c r="Z1" s="1" t="s">
        <v>78</v>
      </c>
      <c r="AA1" s="1" t="s">
        <v>79</v>
      </c>
      <c r="AB1" s="1" t="s">
        <v>80</v>
      </c>
      <c r="AC1" s="1" t="s">
        <v>73</v>
      </c>
      <c r="AD1" s="1" t="s">
        <v>81</v>
      </c>
      <c r="AE1" s="1" t="s">
        <v>82</v>
      </c>
      <c r="AF1" s="1" t="s">
        <v>83</v>
      </c>
      <c r="AG1" s="1" t="s">
        <v>84</v>
      </c>
      <c r="AH1" s="1" t="s">
        <v>85</v>
      </c>
      <c r="AI1" s="1" t="s">
        <v>86</v>
      </c>
      <c r="AJ1" s="1" t="s">
        <v>87</v>
      </c>
      <c r="AK1" s="1" t="s">
        <v>73</v>
      </c>
      <c r="AL1" s="1" t="s">
        <v>88</v>
      </c>
      <c r="AM1" s="1" t="s">
        <v>89</v>
      </c>
      <c r="AN1" s="1" t="s">
        <v>90</v>
      </c>
      <c r="AO1" s="1" t="s">
        <v>91</v>
      </c>
      <c r="AP1" s="1" t="s">
        <v>92</v>
      </c>
      <c r="AQ1" s="1" t="s">
        <v>73</v>
      </c>
      <c r="AR1" s="1" t="s">
        <v>93</v>
      </c>
      <c r="AS1" s="1" t="s">
        <v>94</v>
      </c>
      <c r="AT1" s="1" t="s">
        <v>95</v>
      </c>
      <c r="AU1" s="1" t="s">
        <v>96</v>
      </c>
      <c r="AV1" s="1" t="s">
        <v>97</v>
      </c>
      <c r="AW1" s="1" t="s">
        <v>98</v>
      </c>
      <c r="AX1" s="1" t="s">
        <v>99</v>
      </c>
      <c r="AY1" s="1" t="s">
        <v>100</v>
      </c>
      <c r="AZ1" s="1" t="s">
        <v>101</v>
      </c>
      <c r="BA1" s="1" t="s">
        <v>102</v>
      </c>
      <c r="BB1" s="1" t="s">
        <v>103</v>
      </c>
      <c r="BC1" s="1" t="s">
        <v>104</v>
      </c>
      <c r="BD1" s="1" t="s">
        <v>105</v>
      </c>
      <c r="BE1" s="1" t="s">
        <v>106</v>
      </c>
      <c r="BF1" s="1" t="s">
        <v>73</v>
      </c>
      <c r="BG1" s="1" t="s">
        <v>107</v>
      </c>
      <c r="BH1" s="1" t="s">
        <v>108</v>
      </c>
      <c r="BI1" s="1" t="s">
        <v>109</v>
      </c>
      <c r="BJ1" s="1" t="s">
        <v>110</v>
      </c>
      <c r="BK1" s="1" t="s">
        <v>111</v>
      </c>
      <c r="BL1" s="1" t="s">
        <v>112</v>
      </c>
      <c r="BM1" s="1" t="s">
        <v>113</v>
      </c>
      <c r="BN1" s="1" t="s">
        <v>114</v>
      </c>
      <c r="BO1" s="1" t="s">
        <v>115</v>
      </c>
      <c r="BP1" s="1" t="s">
        <v>116</v>
      </c>
      <c r="BQ1" s="1" t="s">
        <v>117</v>
      </c>
      <c r="BR1" s="1" t="s">
        <v>118</v>
      </c>
      <c r="BS1" s="1" t="s">
        <v>119</v>
      </c>
      <c r="BT1" s="1" t="s">
        <v>120</v>
      </c>
      <c r="BU1" s="1" t="s">
        <v>121</v>
      </c>
      <c r="BV1" s="1" t="s">
        <v>122</v>
      </c>
      <c r="BW1" s="1" t="s">
        <v>123</v>
      </c>
      <c r="BX1" s="1" t="s">
        <v>124</v>
      </c>
      <c r="BY1" s="1" t="s">
        <v>125</v>
      </c>
      <c r="BZ1" s="1" t="s">
        <v>126</v>
      </c>
      <c r="CA1" s="1" t="s">
        <v>127</v>
      </c>
      <c r="CB1" s="1" t="s">
        <v>128</v>
      </c>
      <c r="CC1" s="1" t="s">
        <v>129</v>
      </c>
      <c r="CD1" s="1" t="s">
        <v>130</v>
      </c>
      <c r="CE1" s="1" t="s">
        <v>131</v>
      </c>
      <c r="CF1" s="1" t="s">
        <v>132</v>
      </c>
      <c r="CG1" s="1" t="s">
        <v>133</v>
      </c>
      <c r="CH1" s="1" t="s">
        <v>134</v>
      </c>
      <c r="CI1" s="1" t="s">
        <v>135</v>
      </c>
      <c r="CJ1" s="1" t="s">
        <v>136</v>
      </c>
      <c r="CK1" s="1" t="s">
        <v>137</v>
      </c>
      <c r="CL1" s="1" t="s">
        <v>138</v>
      </c>
      <c r="CM1" s="1" t="s">
        <v>139</v>
      </c>
      <c r="CN1" s="1" t="s">
        <v>140</v>
      </c>
      <c r="CO1" s="1" t="s">
        <v>141</v>
      </c>
      <c r="CP1" s="1" t="s">
        <v>142</v>
      </c>
      <c r="CQ1" s="1" t="s">
        <v>135</v>
      </c>
      <c r="CR1" s="1" t="s">
        <v>143</v>
      </c>
      <c r="CS1" s="1" t="s">
        <v>144</v>
      </c>
      <c r="CT1" s="1" t="s">
        <v>145</v>
      </c>
      <c r="CU1" s="1" t="s">
        <v>146</v>
      </c>
      <c r="CV1" s="1" t="s">
        <v>147</v>
      </c>
      <c r="CW1" s="1" t="s">
        <v>148</v>
      </c>
      <c r="CX1" s="1" t="s">
        <v>149</v>
      </c>
      <c r="CY1" s="1" t="s">
        <v>150</v>
      </c>
      <c r="CZ1" s="1" t="s">
        <v>151</v>
      </c>
      <c r="DA1" s="1" t="s">
        <v>152</v>
      </c>
      <c r="DB1" s="1" t="s">
        <v>153</v>
      </c>
      <c r="DC1" s="1" t="s">
        <v>154</v>
      </c>
      <c r="DD1" s="1" t="s">
        <v>155</v>
      </c>
      <c r="DE1" s="1" t="s">
        <v>156</v>
      </c>
      <c r="DF1" s="1" t="s">
        <v>157</v>
      </c>
      <c r="DG1" s="1" t="s">
        <v>158</v>
      </c>
      <c r="DH1" s="1" t="s">
        <v>135</v>
      </c>
      <c r="DI1" s="1" t="s">
        <v>159</v>
      </c>
      <c r="DJ1" s="1" t="s">
        <v>160</v>
      </c>
      <c r="DK1" s="1" t="s">
        <v>161</v>
      </c>
      <c r="DL1" s="1" t="s">
        <v>162</v>
      </c>
      <c r="DM1" s="1" t="s">
        <v>163</v>
      </c>
      <c r="DN1" s="1" t="s">
        <v>164</v>
      </c>
      <c r="DO1" s="1" t="s">
        <v>165</v>
      </c>
      <c r="DP1" s="1" t="s">
        <v>166</v>
      </c>
      <c r="DQ1" s="1" t="s">
        <v>167</v>
      </c>
      <c r="DR1" s="1" t="s">
        <v>168</v>
      </c>
      <c r="DS1" s="1" t="s">
        <v>169</v>
      </c>
      <c r="DT1" s="1" t="s">
        <v>135</v>
      </c>
      <c r="DU1" s="1" t="s">
        <v>170</v>
      </c>
      <c r="DV1" s="1" t="s">
        <v>171</v>
      </c>
      <c r="DW1" s="1" t="s">
        <v>172</v>
      </c>
      <c r="DX1" s="1" t="s">
        <v>173</v>
      </c>
      <c r="DY1" s="1" t="s">
        <v>174</v>
      </c>
      <c r="DZ1" s="1" t="s">
        <v>175</v>
      </c>
      <c r="EA1" s="1" t="s">
        <v>176</v>
      </c>
      <c r="EB1" s="1" t="s">
        <v>177</v>
      </c>
      <c r="EC1" s="1" t="s">
        <v>178</v>
      </c>
      <c r="ED1" s="1" t="s">
        <v>179</v>
      </c>
      <c r="EE1" s="1" t="s">
        <v>135</v>
      </c>
      <c r="EF1" s="1" t="s">
        <v>180</v>
      </c>
      <c r="EG1" s="1" t="s">
        <v>181</v>
      </c>
      <c r="EH1" s="1" t="s">
        <v>182</v>
      </c>
      <c r="EI1" s="1" t="s">
        <v>183</v>
      </c>
      <c r="EJ1" s="1" t="s">
        <v>184</v>
      </c>
      <c r="EK1" s="1" t="s">
        <v>185</v>
      </c>
      <c r="EL1" s="1" t="s">
        <v>186</v>
      </c>
      <c r="EM1" s="1" t="s">
        <v>187</v>
      </c>
      <c r="EN1" s="1" t="s">
        <v>135</v>
      </c>
      <c r="EO1" s="1" t="s">
        <v>188</v>
      </c>
      <c r="EP1" s="1" t="s">
        <v>189</v>
      </c>
      <c r="EQ1" s="1" t="s">
        <v>190</v>
      </c>
      <c r="ER1" s="1" t="s">
        <v>191</v>
      </c>
      <c r="ES1" s="1" t="s">
        <v>192</v>
      </c>
      <c r="ET1" s="1" t="s">
        <v>193</v>
      </c>
      <c r="EU1" s="1" t="s">
        <v>194</v>
      </c>
      <c r="EV1" s="1" t="s">
        <v>195</v>
      </c>
      <c r="EW1" s="1" t="s">
        <v>135</v>
      </c>
      <c r="EX1" s="1" t="s">
        <v>196</v>
      </c>
      <c r="EY1" s="1" t="s">
        <v>197</v>
      </c>
      <c r="EZ1" s="1" t="s">
        <v>198</v>
      </c>
      <c r="FA1" s="1" t="s">
        <v>199</v>
      </c>
      <c r="FB1" s="1" t="s">
        <v>200</v>
      </c>
      <c r="FC1" s="1" t="s">
        <v>201</v>
      </c>
      <c r="FD1" s="1" t="s">
        <v>202</v>
      </c>
      <c r="FE1" s="1" t="s">
        <v>203</v>
      </c>
      <c r="FF1" s="1" t="s">
        <v>204</v>
      </c>
      <c r="FG1" s="1" t="s">
        <v>135</v>
      </c>
      <c r="FH1" s="1" t="s">
        <v>205</v>
      </c>
      <c r="FI1" s="1" t="s">
        <v>206</v>
      </c>
      <c r="FJ1" s="1" t="s">
        <v>207</v>
      </c>
      <c r="FK1" s="1" t="s">
        <v>208</v>
      </c>
      <c r="FL1" s="1" t="s">
        <v>135</v>
      </c>
      <c r="FM1" s="1" t="s">
        <v>209</v>
      </c>
      <c r="FN1" s="1" t="s">
        <v>210</v>
      </c>
      <c r="FO1" s="1" t="s">
        <v>211</v>
      </c>
      <c r="FP1" s="1" t="s">
        <v>212</v>
      </c>
      <c r="FQ1" s="1" t="s">
        <v>213</v>
      </c>
      <c r="FR1" s="1" t="s">
        <v>214</v>
      </c>
      <c r="FS1" s="1" t="s">
        <v>215</v>
      </c>
      <c r="FT1" s="1" t="s">
        <v>216</v>
      </c>
      <c r="FU1" s="1" t="s">
        <v>217</v>
      </c>
      <c r="FV1" s="1" t="s">
        <v>218</v>
      </c>
      <c r="FW1" s="1" t="s">
        <v>135</v>
      </c>
      <c r="FX1" s="1" t="s">
        <v>219</v>
      </c>
      <c r="FY1" s="1" t="s">
        <v>220</v>
      </c>
      <c r="FZ1" s="1" t="s">
        <v>221</v>
      </c>
      <c r="GA1" s="1" t="s">
        <v>222</v>
      </c>
      <c r="GB1" s="1" t="s">
        <v>223</v>
      </c>
      <c r="GC1" s="1" t="s">
        <v>224</v>
      </c>
      <c r="GD1" s="1" t="s">
        <v>135</v>
      </c>
      <c r="GE1" s="1" t="s">
        <v>225</v>
      </c>
      <c r="GF1" s="1" t="s">
        <v>226</v>
      </c>
      <c r="GG1" s="1" t="s">
        <v>227</v>
      </c>
      <c r="GH1" s="1" t="s">
        <v>228</v>
      </c>
      <c r="GI1" s="1" t="s">
        <v>229</v>
      </c>
      <c r="GJ1" s="1" t="s">
        <v>230</v>
      </c>
      <c r="GK1" s="1" t="s">
        <v>231</v>
      </c>
      <c r="GL1" s="1" t="s">
        <v>232</v>
      </c>
      <c r="GM1" s="1" t="s">
        <v>135</v>
      </c>
      <c r="GN1" s="1" t="s">
        <v>233</v>
      </c>
      <c r="GO1" s="1" t="s">
        <v>234</v>
      </c>
      <c r="GP1" s="1" t="s">
        <v>235</v>
      </c>
      <c r="GQ1" s="1" t="s">
        <v>236</v>
      </c>
      <c r="GR1" s="1" t="s">
        <v>237</v>
      </c>
      <c r="GS1" s="1" t="s">
        <v>238</v>
      </c>
      <c r="GT1" s="1" t="s">
        <v>239</v>
      </c>
      <c r="GU1" s="1" t="s">
        <v>240</v>
      </c>
      <c r="GV1" s="1" t="s">
        <v>135</v>
      </c>
      <c r="GW1" s="1" t="s">
        <v>241</v>
      </c>
      <c r="GX1" s="1" t="s">
        <v>242</v>
      </c>
      <c r="GY1" s="1" t="s">
        <v>243</v>
      </c>
      <c r="GZ1" s="1" t="s">
        <v>244</v>
      </c>
      <c r="HA1" s="1" t="s">
        <v>245</v>
      </c>
      <c r="HB1" s="1" t="s">
        <v>246</v>
      </c>
      <c r="HC1" s="1" t="s">
        <v>247</v>
      </c>
      <c r="HD1" s="1" t="s">
        <v>248</v>
      </c>
      <c r="HE1" s="1" t="s">
        <v>249</v>
      </c>
      <c r="HF1" s="1" t="s">
        <v>135</v>
      </c>
      <c r="HG1" s="1" t="s">
        <v>250</v>
      </c>
      <c r="HH1" s="1" t="s">
        <v>251</v>
      </c>
      <c r="HI1" s="1" t="s">
        <v>252</v>
      </c>
      <c r="HJ1" s="1" t="s">
        <v>253</v>
      </c>
      <c r="HK1" s="1" t="s">
        <v>254</v>
      </c>
      <c r="HL1" s="1" t="s">
        <v>255</v>
      </c>
      <c r="HM1" s="1" t="s">
        <v>135</v>
      </c>
      <c r="HN1" s="1" t="s">
        <v>256</v>
      </c>
      <c r="HO1" s="1" t="s">
        <v>257</v>
      </c>
      <c r="HP1" s="1" t="s">
        <v>258</v>
      </c>
      <c r="HQ1" s="1" t="s">
        <v>259</v>
      </c>
      <c r="HR1" s="1" t="s">
        <v>260</v>
      </c>
      <c r="HS1" s="1" t="s">
        <v>135</v>
      </c>
      <c r="HT1" s="1" t="s">
        <v>261</v>
      </c>
      <c r="HU1" s="1" t="s">
        <v>262</v>
      </c>
      <c r="HV1" s="1" t="s">
        <v>263</v>
      </c>
      <c r="HW1" s="1" t="s">
        <v>264</v>
      </c>
      <c r="HX1" s="1" t="s">
        <v>265</v>
      </c>
      <c r="HY1" s="1" t="s">
        <v>135</v>
      </c>
      <c r="HZ1" s="1" t="s">
        <v>266</v>
      </c>
      <c r="IA1" s="1" t="s">
        <v>267</v>
      </c>
      <c r="IB1" s="1" t="s">
        <v>268</v>
      </c>
      <c r="IC1" s="1" t="s">
        <v>135</v>
      </c>
      <c r="ID1" s="1" t="s">
        <v>269</v>
      </c>
      <c r="IE1" s="1" t="s">
        <v>270</v>
      </c>
      <c r="IF1" s="1" t="s">
        <v>271</v>
      </c>
      <c r="IG1" s="1" t="s">
        <v>272</v>
      </c>
      <c r="IH1" s="1" t="s">
        <v>273</v>
      </c>
      <c r="II1" s="1" t="s">
        <v>274</v>
      </c>
      <c r="IJ1" s="1" t="s">
        <v>135</v>
      </c>
      <c r="IK1" s="1" t="s">
        <v>275</v>
      </c>
      <c r="IL1" s="1" t="s">
        <v>276</v>
      </c>
      <c r="IM1" s="1" t="s">
        <v>277</v>
      </c>
      <c r="IN1" s="1" t="s">
        <v>278</v>
      </c>
      <c r="IO1" s="1" t="s">
        <v>279</v>
      </c>
      <c r="IP1" s="1" t="s">
        <v>280</v>
      </c>
      <c r="IQ1" s="1" t="s">
        <v>281</v>
      </c>
      <c r="IR1" s="1" t="s">
        <v>282</v>
      </c>
      <c r="IS1" s="1" t="s">
        <v>283</v>
      </c>
      <c r="IT1" s="1" t="s">
        <v>284</v>
      </c>
      <c r="IU1" s="1" t="s">
        <v>285</v>
      </c>
      <c r="IV1" s="1" t="s">
        <v>286</v>
      </c>
      <c r="IW1" s="1" t="s">
        <v>287</v>
      </c>
      <c r="IX1" s="1" t="s">
        <v>288</v>
      </c>
      <c r="IY1" s="1" t="s">
        <v>135</v>
      </c>
      <c r="IZ1" s="1" t="s">
        <v>289</v>
      </c>
      <c r="JA1" s="1" t="s">
        <v>290</v>
      </c>
      <c r="JB1" s="1" t="s">
        <v>291</v>
      </c>
      <c r="JC1" s="1" t="s">
        <v>292</v>
      </c>
      <c r="JD1" s="1" t="s">
        <v>293</v>
      </c>
      <c r="JE1" s="1" t="s">
        <v>294</v>
      </c>
      <c r="JF1" s="1" t="s">
        <v>295</v>
      </c>
      <c r="JG1" s="1" t="s">
        <v>296</v>
      </c>
      <c r="JH1" s="1" t="s">
        <v>297</v>
      </c>
      <c r="JI1" s="1" t="s">
        <v>298</v>
      </c>
      <c r="JJ1" s="1" t="s">
        <v>299</v>
      </c>
      <c r="JK1" s="1" t="s">
        <v>300</v>
      </c>
      <c r="JL1" s="1" t="s">
        <v>301</v>
      </c>
      <c r="JM1" s="1" t="s">
        <v>302</v>
      </c>
      <c r="JN1" s="1" t="s">
        <v>135</v>
      </c>
      <c r="JO1" s="1" t="s">
        <v>303</v>
      </c>
      <c r="JP1" s="1" t="s">
        <v>304</v>
      </c>
      <c r="JQ1" s="1" t="s">
        <v>305</v>
      </c>
      <c r="JR1" s="1" t="s">
        <v>306</v>
      </c>
      <c r="JS1" s="1" t="s">
        <v>307</v>
      </c>
      <c r="JT1" s="1" t="s">
        <v>308</v>
      </c>
      <c r="JU1" s="1" t="s">
        <v>309</v>
      </c>
      <c r="JV1" s="1" t="s">
        <v>310</v>
      </c>
      <c r="JW1" s="1" t="s">
        <v>311</v>
      </c>
      <c r="JX1" s="1" t="s">
        <v>312</v>
      </c>
      <c r="JY1" s="1" t="s">
        <v>313</v>
      </c>
      <c r="JZ1" s="1" t="s">
        <v>314</v>
      </c>
      <c r="KA1" s="1" t="s">
        <v>315</v>
      </c>
      <c r="KB1" s="1" t="s">
        <v>135</v>
      </c>
      <c r="KC1" s="1" t="s">
        <v>316</v>
      </c>
      <c r="KD1" s="1" t="s">
        <v>317</v>
      </c>
      <c r="KE1" s="1" t="s">
        <v>318</v>
      </c>
      <c r="KF1" s="1" t="s">
        <v>319</v>
      </c>
      <c r="KG1" s="1" t="s">
        <v>320</v>
      </c>
      <c r="KH1" s="1" t="s">
        <v>321</v>
      </c>
      <c r="KI1" s="1" t="s">
        <v>322</v>
      </c>
      <c r="KJ1" s="1" t="s">
        <v>323</v>
      </c>
      <c r="KK1" s="1" t="s">
        <v>324</v>
      </c>
      <c r="KL1" s="1" t="s">
        <v>135</v>
      </c>
      <c r="KM1" s="1" t="s">
        <v>325</v>
      </c>
      <c r="KN1" s="1" t="s">
        <v>326</v>
      </c>
      <c r="KO1" s="1" t="s">
        <v>327</v>
      </c>
      <c r="KP1" s="1" t="s">
        <v>328</v>
      </c>
      <c r="KQ1" s="1" t="s">
        <v>329</v>
      </c>
      <c r="KR1" s="1" t="s">
        <v>330</v>
      </c>
      <c r="KS1" s="1" t="s">
        <v>331</v>
      </c>
      <c r="KT1" s="1" t="s">
        <v>135</v>
      </c>
      <c r="KU1" s="1" t="s">
        <v>332</v>
      </c>
      <c r="KV1" s="1" t="s">
        <v>333</v>
      </c>
      <c r="KW1" s="1" t="s">
        <v>334</v>
      </c>
      <c r="KX1" s="1" t="s">
        <v>335</v>
      </c>
      <c r="KY1" s="1" t="s">
        <v>336</v>
      </c>
      <c r="KZ1" s="1" t="s">
        <v>337</v>
      </c>
      <c r="LA1" s="1" t="s">
        <v>338</v>
      </c>
      <c r="LB1" s="1" t="s">
        <v>135</v>
      </c>
      <c r="LC1" s="1" t="s">
        <v>339</v>
      </c>
      <c r="LD1" s="1" t="s">
        <v>340</v>
      </c>
      <c r="LE1" s="1" t="s">
        <v>341</v>
      </c>
      <c r="LF1" s="1" t="s">
        <v>342</v>
      </c>
      <c r="LG1" s="1" t="s">
        <v>343</v>
      </c>
      <c r="LH1" s="1" t="s">
        <v>344</v>
      </c>
      <c r="LI1" s="1" t="s">
        <v>345</v>
      </c>
      <c r="LJ1" s="1" t="s">
        <v>346</v>
      </c>
      <c r="LK1" s="1" t="s">
        <v>347</v>
      </c>
      <c r="LL1" s="1" t="s">
        <v>135</v>
      </c>
      <c r="LM1" s="1" t="s">
        <v>348</v>
      </c>
      <c r="LN1" s="1" t="s">
        <v>349</v>
      </c>
      <c r="LO1" s="1" t="s">
        <v>350</v>
      </c>
      <c r="LP1" s="1" t="s">
        <v>351</v>
      </c>
      <c r="LQ1" s="1" t="s">
        <v>352</v>
      </c>
      <c r="LR1" s="1" t="s">
        <v>353</v>
      </c>
      <c r="LS1" s="1" t="s">
        <v>354</v>
      </c>
      <c r="LT1" s="1" t="s">
        <v>135</v>
      </c>
      <c r="LU1" s="1" t="s">
        <v>355</v>
      </c>
      <c r="LV1" s="1" t="s">
        <v>356</v>
      </c>
      <c r="LW1" s="1" t="s">
        <v>357</v>
      </c>
      <c r="LX1" s="1" t="s">
        <v>358</v>
      </c>
      <c r="LY1" s="1" t="s">
        <v>359</v>
      </c>
      <c r="LZ1" s="1" t="s">
        <v>360</v>
      </c>
      <c r="MA1" s="1" t="s">
        <v>361</v>
      </c>
      <c r="MB1" s="1" t="s">
        <v>135</v>
      </c>
      <c r="MC1" s="1" t="s">
        <v>362</v>
      </c>
      <c r="MD1" s="1" t="s">
        <v>363</v>
      </c>
      <c r="ME1" s="1" t="s">
        <v>364</v>
      </c>
      <c r="MF1" s="1" t="s">
        <v>365</v>
      </c>
      <c r="MG1" s="1" t="s">
        <v>366</v>
      </c>
      <c r="MH1" s="1" t="s">
        <v>135</v>
      </c>
      <c r="MI1" s="1" t="s">
        <v>367</v>
      </c>
      <c r="MJ1" s="1" t="s">
        <v>368</v>
      </c>
      <c r="MK1" s="1" t="s">
        <v>369</v>
      </c>
      <c r="ML1" s="1" t="s">
        <v>370</v>
      </c>
      <c r="MM1" s="1" t="s">
        <v>371</v>
      </c>
      <c r="MN1" s="1" t="s">
        <v>372</v>
      </c>
      <c r="MO1" s="1" t="s">
        <v>373</v>
      </c>
      <c r="MP1" s="1" t="s">
        <v>374</v>
      </c>
      <c r="MQ1" s="1" t="s">
        <v>375</v>
      </c>
      <c r="MR1" s="1" t="s">
        <v>135</v>
      </c>
      <c r="MS1" s="1" t="s">
        <v>376</v>
      </c>
      <c r="MT1" s="1" t="s">
        <v>377</v>
      </c>
      <c r="MU1" s="1" t="s">
        <v>378</v>
      </c>
      <c r="MV1" s="1" t="s">
        <v>379</v>
      </c>
      <c r="MW1" s="1" t="s">
        <v>380</v>
      </c>
      <c r="MX1" s="1" t="s">
        <v>381</v>
      </c>
      <c r="MY1" s="1" t="s">
        <v>135</v>
      </c>
      <c r="MZ1" s="1" t="s">
        <v>382</v>
      </c>
      <c r="NA1" s="1" t="s">
        <v>383</v>
      </c>
      <c r="NB1" s="1" t="s">
        <v>384</v>
      </c>
      <c r="NC1" s="1" t="s">
        <v>385</v>
      </c>
      <c r="ND1" s="1" t="s">
        <v>386</v>
      </c>
      <c r="NE1" s="1" t="s">
        <v>135</v>
      </c>
      <c r="NF1" s="1" t="s">
        <v>387</v>
      </c>
      <c r="NG1" s="1" t="s">
        <v>388</v>
      </c>
      <c r="NH1" s="1" t="s">
        <v>389</v>
      </c>
      <c r="NI1" s="1" t="s">
        <v>390</v>
      </c>
      <c r="NJ1" s="1" t="s">
        <v>391</v>
      </c>
      <c r="NK1" s="1" t="s">
        <v>392</v>
      </c>
      <c r="NL1" s="1" t="s">
        <v>393</v>
      </c>
      <c r="NM1" s="1" t="s">
        <v>394</v>
      </c>
      <c r="NN1" s="1" t="s">
        <v>395</v>
      </c>
      <c r="NO1" s="1" t="s">
        <v>396</v>
      </c>
      <c r="NP1" s="1" t="s">
        <v>397</v>
      </c>
      <c r="NQ1" s="1" t="s">
        <v>398</v>
      </c>
    </row>
    <row r="2" spans="1:381" s="1" customFormat="1" ht="15.75" customHeight="1" x14ac:dyDescent="0.25">
      <c r="A2" s="37"/>
      <c r="B2" s="38"/>
      <c r="C2" s="38"/>
      <c r="D2" s="38"/>
      <c r="E2" s="38"/>
      <c r="F2" s="38"/>
      <c r="G2" s="38"/>
      <c r="H2" s="38"/>
      <c r="I2" s="38"/>
      <c r="J2" s="38"/>
      <c r="K2" s="38"/>
      <c r="M2" s="38"/>
      <c r="U2" s="38"/>
      <c r="BH2" s="38"/>
      <c r="CK2" s="38"/>
      <c r="CS2" s="38"/>
      <c r="DW2" s="38"/>
      <c r="EG2" s="38"/>
      <c r="EP2" s="38"/>
      <c r="EY2" s="38"/>
      <c r="EZ2" s="38"/>
      <c r="FN2" s="38"/>
      <c r="FY2" s="38"/>
      <c r="GF2" s="38"/>
      <c r="GG2" s="38"/>
      <c r="GO2" s="38"/>
      <c r="GX2" s="38"/>
      <c r="HH2" s="38"/>
      <c r="IA2" s="38"/>
      <c r="IE2" s="38"/>
      <c r="IL2" s="38"/>
      <c r="IQ2" s="38"/>
      <c r="JA2" s="38"/>
      <c r="JP2" s="38"/>
      <c r="KD2" s="38"/>
      <c r="KN2" s="38"/>
      <c r="KV2" s="38"/>
      <c r="LN2" s="38"/>
      <c r="LV2" s="38"/>
      <c r="MD2" s="38"/>
      <c r="MJ2" s="38"/>
      <c r="MT2" s="38"/>
      <c r="NA2" s="38"/>
      <c r="NG2" s="38"/>
      <c r="NH2" s="38"/>
      <c r="NI2" s="38"/>
      <c r="NJ2" s="38"/>
      <c r="NK2" s="38"/>
      <c r="NL2" s="38"/>
      <c r="NM2" s="38"/>
      <c r="NN2" s="38"/>
      <c r="NO2" s="38"/>
      <c r="NP2" s="38"/>
      <c r="NQ2" s="38"/>
    </row>
    <row r="3" spans="1:381" x14ac:dyDescent="0.25">
      <c r="A3" s="3"/>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
  <sheetViews>
    <sheetView topLeftCell="AN1" workbookViewId="0">
      <selection activeCell="AU1" sqref="A1:BI2"/>
    </sheetView>
  </sheetViews>
  <sheetFormatPr defaultRowHeight="15" x14ac:dyDescent="0.25"/>
  <cols>
    <col min="1" max="1" width="18.5703125" customWidth="1"/>
    <col min="2" max="2" width="25" customWidth="1"/>
    <col min="9" max="9" width="19" customWidth="1"/>
  </cols>
  <sheetData>
    <row r="1" spans="1:66" s="2" customFormat="1" ht="409.5" x14ac:dyDescent="0.25">
      <c r="A1" s="31" t="s">
        <v>42</v>
      </c>
      <c r="B1" s="31" t="s">
        <v>41</v>
      </c>
      <c r="C1" s="31" t="s">
        <v>43</v>
      </c>
      <c r="D1" s="31" t="s">
        <v>44</v>
      </c>
      <c r="E1" s="31" t="s">
        <v>45</v>
      </c>
      <c r="F1" s="31" t="s">
        <v>46</v>
      </c>
      <c r="G1" s="31" t="s">
        <v>47</v>
      </c>
      <c r="H1" s="31" t="s">
        <v>48</v>
      </c>
      <c r="I1" s="31" t="s">
        <v>49</v>
      </c>
      <c r="J1" s="31" t="s">
        <v>50</v>
      </c>
      <c r="K1" s="32" t="s">
        <v>399</v>
      </c>
      <c r="L1" s="31" t="s">
        <v>400</v>
      </c>
      <c r="M1" s="31" t="s">
        <v>110</v>
      </c>
      <c r="N1" s="31" t="s">
        <v>406</v>
      </c>
      <c r="O1" s="31" t="s">
        <v>401</v>
      </c>
      <c r="P1" s="31" t="s">
        <v>407</v>
      </c>
      <c r="Q1" s="31" t="s">
        <v>114</v>
      </c>
      <c r="R1" s="31" t="s">
        <v>402</v>
      </c>
      <c r="S1" s="31" t="s">
        <v>403</v>
      </c>
      <c r="T1" s="31" t="s">
        <v>404</v>
      </c>
      <c r="U1" s="33" t="s">
        <v>405</v>
      </c>
      <c r="V1" s="6" t="s">
        <v>408</v>
      </c>
      <c r="W1" s="31" t="s">
        <v>409</v>
      </c>
      <c r="X1" s="31" t="s">
        <v>410</v>
      </c>
      <c r="Y1" s="31" t="s">
        <v>411</v>
      </c>
      <c r="Z1" s="31" t="s">
        <v>412</v>
      </c>
      <c r="AA1" s="32" t="s">
        <v>413</v>
      </c>
      <c r="AB1" s="31" t="s">
        <v>414</v>
      </c>
      <c r="AC1" s="32" t="s">
        <v>210</v>
      </c>
      <c r="AD1" s="32" t="s">
        <v>415</v>
      </c>
      <c r="AE1" s="31" t="s">
        <v>416</v>
      </c>
      <c r="AF1" s="31" t="s">
        <v>227</v>
      </c>
      <c r="AG1" s="31" t="s">
        <v>228</v>
      </c>
      <c r="AH1" s="31" t="s">
        <v>417</v>
      </c>
      <c r="AI1" s="33" t="s">
        <v>418</v>
      </c>
      <c r="AJ1" s="31" t="s">
        <v>419</v>
      </c>
      <c r="AK1" s="31" t="s">
        <v>149</v>
      </c>
      <c r="AL1" s="31" t="s">
        <v>420</v>
      </c>
      <c r="AM1" s="33" t="s">
        <v>421</v>
      </c>
      <c r="AN1" s="31" t="s">
        <v>422</v>
      </c>
      <c r="AO1" s="31" t="s">
        <v>423</v>
      </c>
      <c r="AP1" s="33" t="s">
        <v>424</v>
      </c>
      <c r="AQ1" s="31" t="s">
        <v>267</v>
      </c>
      <c r="AR1" s="33" t="s">
        <v>425</v>
      </c>
      <c r="AS1" s="31" t="s">
        <v>426</v>
      </c>
      <c r="AT1" s="31" t="s">
        <v>427</v>
      </c>
      <c r="AU1" s="31" t="s">
        <v>428</v>
      </c>
      <c r="AV1" s="33" t="s">
        <v>429</v>
      </c>
      <c r="AW1" s="6" t="s">
        <v>430</v>
      </c>
      <c r="AX1" s="31" t="s">
        <v>431</v>
      </c>
      <c r="AY1" s="33" t="s">
        <v>432</v>
      </c>
      <c r="AZ1" s="31" t="s">
        <v>433</v>
      </c>
      <c r="BA1" s="6" t="s">
        <v>434</v>
      </c>
      <c r="BB1" s="31" t="s">
        <v>435</v>
      </c>
      <c r="BC1" s="31" t="s">
        <v>436</v>
      </c>
      <c r="BD1" s="32" t="s">
        <v>437</v>
      </c>
      <c r="BE1" s="31" t="s">
        <v>438</v>
      </c>
      <c r="BF1" s="33" t="s">
        <v>439</v>
      </c>
      <c r="BG1" s="31" t="s">
        <v>440</v>
      </c>
      <c r="BH1" s="31" t="s">
        <v>441</v>
      </c>
      <c r="BI1" s="31" t="s">
        <v>442</v>
      </c>
    </row>
    <row r="2" spans="1:66" x14ac:dyDescent="0.25">
      <c r="A2" s="9">
        <f>IF('Paste Data Here'!M2="Yes",1,0)</f>
        <v>0</v>
      </c>
      <c r="B2" s="9">
        <f>IF('Paste Data Here'!U2="Yes",1,0)</f>
        <v>0</v>
      </c>
      <c r="C2" s="9">
        <f>IF('Paste Data Here'!V2="Yes",1,0)</f>
        <v>0</v>
      </c>
      <c r="D2" s="9">
        <f>IF('Paste Data Here'!AD2="Yes",1,0)</f>
        <v>0</v>
      </c>
      <c r="E2" s="9">
        <f>IF('Paste Data Here'!AR2="Yes",1,0)</f>
        <v>0</v>
      </c>
      <c r="F2" s="9">
        <f>IF('Paste Data Here'!AS2="Yes",1,0)</f>
        <v>0</v>
      </c>
      <c r="G2" s="9">
        <f>IF('Paste Data Here'!AU2="Yes",1,0)</f>
        <v>0</v>
      </c>
      <c r="H2" s="9">
        <f>IF('Paste Data Here'!AV2="Yes",1,0)</f>
        <v>0</v>
      </c>
      <c r="I2" s="9">
        <f>IF('Paste Data Here'!AW2="Yes",1,0)</f>
        <v>0</v>
      </c>
      <c r="J2" s="9">
        <f>IF('Paste Data Here'!AX2="Yes",1,0)</f>
        <v>0</v>
      </c>
      <c r="K2" s="9">
        <f>IF('Paste Data Here'!BH2="Yes",1,0)</f>
        <v>0</v>
      </c>
      <c r="L2" s="9">
        <f>IF('Paste Data Here'!BI2="Yes",1,0)</f>
        <v>0</v>
      </c>
      <c r="M2" s="9">
        <f>IF('Paste Data Here'!BJ2="Yes",1,0)</f>
        <v>0</v>
      </c>
      <c r="N2" s="9">
        <f>IF('Paste Data Here'!BK2="Yes",1,0)</f>
        <v>0</v>
      </c>
      <c r="O2" s="9">
        <f>IF('Paste Data Here'!BL2="Yes",1,0)</f>
        <v>0</v>
      </c>
      <c r="P2" s="9">
        <f>IF('Paste Data Here'!BM2="Yes",1,0)</f>
        <v>0</v>
      </c>
      <c r="Q2" s="9">
        <f>IF('Paste Data Here'!BN2="Yes",1,0)</f>
        <v>0</v>
      </c>
      <c r="R2" s="9">
        <f>IF('Paste Data Here'!BO2="Yes",1,0)</f>
        <v>0</v>
      </c>
      <c r="S2" s="9">
        <f>IF('Paste Data Here'!BP2="Yes",1,0)</f>
        <v>0</v>
      </c>
      <c r="T2" s="9">
        <f>IF('Paste Data Here'!CA2="Yes",1,0)</f>
        <v>0</v>
      </c>
      <c r="U2" s="34">
        <f>IF('Paste Data Here'!CB2="Yes",1,0)</f>
        <v>0</v>
      </c>
      <c r="V2" s="26">
        <f>IF('Paste Data Here'!CK2="Yes",1,0)</f>
        <v>0</v>
      </c>
      <c r="W2" s="26">
        <f>IF('Paste Data Here'!DW2="Yes",1,0)</f>
        <v>0</v>
      </c>
      <c r="X2" s="26">
        <f>IF('Paste Data Here'!EG2="Yes",1,0)</f>
        <v>0</v>
      </c>
      <c r="Y2" s="26">
        <f>IF('Paste Data Here'!EP2="Yes",1,0)</f>
        <v>0</v>
      </c>
      <c r="Z2" s="26">
        <f>IF('Paste Data Here'!EQ2="Yes",1,0)</f>
        <v>0</v>
      </c>
      <c r="AA2" s="26">
        <f>IF('Paste Data Here'!EY2="Yes",1,0)</f>
        <v>0</v>
      </c>
      <c r="AB2" s="26">
        <f>IF('Paste Data Here'!EZ2="Yes",1,0)</f>
        <v>0</v>
      </c>
      <c r="AC2" s="35">
        <f>IF('Paste Data Here'!FN2="Yes",1,0)</f>
        <v>0</v>
      </c>
      <c r="AD2" s="26">
        <f>IF('Paste Data Here'!FY2="Yes",1,0)</f>
        <v>0</v>
      </c>
      <c r="AE2" s="26">
        <f>IF('Paste Data Here'!GF2="Yes",1,0)</f>
        <v>0</v>
      </c>
      <c r="AF2" s="26">
        <f>IF('Paste Data Here'!GG2="Yes",1,0)</f>
        <v>0</v>
      </c>
      <c r="AG2" s="26">
        <f>IF('Paste Data Here'!GH2="Yes",1,0)</f>
        <v>0</v>
      </c>
      <c r="AH2" s="26">
        <f>IF('Paste Data Here'!GO2="Yes",1,0)</f>
        <v>0</v>
      </c>
      <c r="AI2" s="26">
        <f>IF('Paste Data Here'!GX2="Yes",1,0)</f>
        <v>0</v>
      </c>
      <c r="AJ2" s="34">
        <f>IF('Paste Data Here'!CS2="Yes",1,0)</f>
        <v>0</v>
      </c>
      <c r="AK2" s="26">
        <f>IF('Paste Data Here'!CX2="Yes",1,0)</f>
        <v>0</v>
      </c>
      <c r="AL2" s="26">
        <f>IF('Paste Data Here'!DI2="Yes",1,0)</f>
        <v>0</v>
      </c>
      <c r="AM2" s="26">
        <f>IF('Paste Data Here'!DJ2="Yes",1,0)</f>
        <v>0</v>
      </c>
      <c r="AN2" s="34">
        <f>IF('Paste Data Here'!HH2="Yes",1,0)</f>
        <v>0</v>
      </c>
      <c r="AO2" s="26">
        <f>IF('Paste Data Here'!HN2="Yes",1,0)</f>
        <v>0</v>
      </c>
      <c r="AP2" s="26">
        <f>IF('Paste Data Here'!HT2="Yes",1,0)</f>
        <v>0</v>
      </c>
      <c r="AQ2" s="34">
        <f>IF('Paste Data Here'!IA2="Yes",1,0)</f>
        <v>0</v>
      </c>
      <c r="AR2" s="26">
        <f>IF('Paste Data Here'!IE2="Yes",1,0)</f>
        <v>0</v>
      </c>
      <c r="AS2" s="34">
        <f>IF('Paste Data Here'!IL2="Yes",1,0)</f>
        <v>0</v>
      </c>
      <c r="AT2" s="34">
        <f>IF('Paste Data Here'!IM2="Yes",1,0)</f>
        <v>0</v>
      </c>
      <c r="AU2" s="34">
        <f>IF('Paste Data Here'!IN2="Yes",1,0)</f>
        <v>0</v>
      </c>
      <c r="AV2" s="34">
        <f>IF('Paste Data Here'!IO2="Yes",1,0)</f>
        <v>0</v>
      </c>
      <c r="AW2" s="26">
        <f>IF('Paste Data Here'!IQ2="Yes",1,0)</f>
        <v>0</v>
      </c>
      <c r="AX2" s="34">
        <f>IF('Paste Data Here'!JA2="Yes",1,0)</f>
        <v>0</v>
      </c>
      <c r="AY2" s="34">
        <f>IF('Paste Data Here'!JP2="Yes",1,0)</f>
        <v>0</v>
      </c>
      <c r="AZ2" s="36">
        <f>IF('Paste Data Here'!KD2="Yes",1,0)</f>
        <v>0</v>
      </c>
      <c r="BA2" s="26">
        <f>IF('Paste Data Here'!KN2="Yes",1,0)</f>
        <v>0</v>
      </c>
      <c r="BB2" s="34">
        <f>IF('Paste Data Here'!KV2="Yes",1,0)</f>
        <v>0</v>
      </c>
      <c r="BC2" s="36">
        <f>IF('Paste Data Here'!LC2="Yes",1,0)</f>
        <v>0</v>
      </c>
      <c r="BD2" s="26">
        <f>IF('Paste Data Here'!LN2="Yes",1,0)</f>
        <v>0</v>
      </c>
      <c r="BE2" s="34">
        <f>IF('Paste Data Here'!LV2="Yes",1,0)</f>
        <v>0</v>
      </c>
      <c r="BF2" s="34">
        <f>IF('Paste Data Here'!MD2="Yes",1,0)</f>
        <v>0</v>
      </c>
      <c r="BG2" s="34">
        <f>IF('Paste Data Here'!MJ2="Yes",1,0)</f>
        <v>0</v>
      </c>
      <c r="BH2" s="34">
        <f>IF('Paste Data Here'!MT2="Yes",1,0)</f>
        <v>0</v>
      </c>
      <c r="BI2" s="34">
        <f>IF('Paste Data Here'!NA2="Yes",1,0)</f>
        <v>0</v>
      </c>
      <c r="BJ2" s="4"/>
      <c r="BK2" s="4"/>
      <c r="BL2" s="4"/>
      <c r="BM2" s="4"/>
      <c r="BN2" s="4"/>
    </row>
  </sheetData>
  <sheetProtection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D11" sqref="D11"/>
    </sheetView>
  </sheetViews>
  <sheetFormatPr defaultRowHeight="15" x14ac:dyDescent="0.25"/>
  <cols>
    <col min="1" max="1" width="29.5703125" style="5" customWidth="1"/>
    <col min="2" max="2" width="7.28515625" style="26" customWidth="1"/>
    <col min="3" max="3" width="9.42578125" style="12" customWidth="1"/>
    <col min="4" max="5" width="9.5703125" style="17" customWidth="1"/>
    <col min="6" max="16384" width="9.140625" style="9"/>
  </cols>
  <sheetData>
    <row r="1" spans="1:5" ht="30" customHeight="1" x14ac:dyDescent="0.25">
      <c r="B1" s="6" t="s">
        <v>51</v>
      </c>
      <c r="C1" s="7" t="s">
        <v>52</v>
      </c>
      <c r="D1" s="8"/>
      <c r="E1" s="8"/>
    </row>
    <row r="2" spans="1:5" ht="30" x14ac:dyDescent="0.25">
      <c r="A2" s="10" t="s">
        <v>0</v>
      </c>
      <c r="B2" s="11">
        <f>SUM(B3,B7,B13)</f>
        <v>0</v>
      </c>
      <c r="C2" s="12">
        <f>35-B2</f>
        <v>35</v>
      </c>
      <c r="D2" s="13">
        <f>(B2/(C2+B2))</f>
        <v>0</v>
      </c>
      <c r="E2" s="14" t="str">
        <f>CONCATENATE(B2,"/",(B2+C2))</f>
        <v>0/35</v>
      </c>
    </row>
    <row r="3" spans="1:5" ht="30" x14ac:dyDescent="0.25">
      <c r="A3" s="15" t="s">
        <v>53</v>
      </c>
      <c r="B3" s="11">
        <f>SUM(B4:B6)</f>
        <v>0</v>
      </c>
      <c r="C3" s="12">
        <f>22-B3</f>
        <v>22</v>
      </c>
      <c r="D3" s="13">
        <f>(B3/(C3+B3))</f>
        <v>0</v>
      </c>
      <c r="E3" s="14" t="str">
        <f>CONCATENATE(B3,"/",(B3+C3))</f>
        <v>0/22</v>
      </c>
    </row>
    <row r="4" spans="1:5" ht="30" x14ac:dyDescent="0.25">
      <c r="A4" s="16" t="s">
        <v>1</v>
      </c>
      <c r="B4" s="11">
        <f>SUM(ConvertNumeric!A2:J2)</f>
        <v>0</v>
      </c>
      <c r="C4" s="12">
        <f>10-B4</f>
        <v>10</v>
      </c>
    </row>
    <row r="5" spans="1:5" ht="30" x14ac:dyDescent="0.25">
      <c r="A5" s="16" t="s">
        <v>2</v>
      </c>
      <c r="B5" s="11">
        <f>SUM(ConvertNumeric!K2:U2)</f>
        <v>0</v>
      </c>
      <c r="C5" s="12">
        <f>11-B5</f>
        <v>11</v>
      </c>
    </row>
    <row r="6" spans="1:5" ht="30" x14ac:dyDescent="0.25">
      <c r="A6" s="16" t="s">
        <v>3</v>
      </c>
      <c r="B6" s="11">
        <f>ConvertNumeric!V2</f>
        <v>0</v>
      </c>
      <c r="C6" s="12">
        <f>1-B6</f>
        <v>1</v>
      </c>
    </row>
    <row r="7" spans="1:5" ht="45" x14ac:dyDescent="0.25">
      <c r="A7" s="18" t="s">
        <v>4</v>
      </c>
      <c r="B7" s="11">
        <f>SUM(B8:B12)</f>
        <v>0</v>
      </c>
      <c r="C7" s="12">
        <f>7-B7</f>
        <v>7</v>
      </c>
      <c r="D7" s="13">
        <f>(B7/(C7+B7))</f>
        <v>0</v>
      </c>
      <c r="E7" s="14" t="str">
        <f>CONCATENATE(B7,"/",(B7+C7))</f>
        <v>0/7</v>
      </c>
    </row>
    <row r="8" spans="1:5" ht="30" x14ac:dyDescent="0.25">
      <c r="A8" s="16" t="s">
        <v>5</v>
      </c>
      <c r="B8" s="11">
        <f>ConvertNumeric!W2</f>
        <v>0</v>
      </c>
      <c r="C8" s="12">
        <f>1-B8</f>
        <v>1</v>
      </c>
    </row>
    <row r="9" spans="1:5" x14ac:dyDescent="0.25">
      <c r="A9" s="16" t="s">
        <v>6</v>
      </c>
      <c r="B9" s="11">
        <f>ConvertNumeric!X2</f>
        <v>0</v>
      </c>
      <c r="C9" s="12">
        <f>1-B9</f>
        <v>1</v>
      </c>
    </row>
    <row r="10" spans="1:5" ht="45" x14ac:dyDescent="0.25">
      <c r="A10" s="16" t="s">
        <v>7</v>
      </c>
      <c r="B10" s="11">
        <f>SUM(ConvertNumeric!Y2:Z2)</f>
        <v>0</v>
      </c>
      <c r="C10" s="12">
        <f>2-B10</f>
        <v>2</v>
      </c>
    </row>
    <row r="11" spans="1:5" ht="30" x14ac:dyDescent="0.25">
      <c r="A11" s="16" t="s">
        <v>8</v>
      </c>
      <c r="B11" s="11">
        <f>SUM(ConvertNumeric!AA2:AB2)</f>
        <v>0</v>
      </c>
      <c r="C11" s="12">
        <f>2-B11</f>
        <v>2</v>
      </c>
    </row>
    <row r="12" spans="1:5" ht="30" x14ac:dyDescent="0.25">
      <c r="A12" s="16" t="s">
        <v>9</v>
      </c>
      <c r="B12" s="11">
        <f>ConvertNumeric!AC2</f>
        <v>0</v>
      </c>
      <c r="C12" s="12">
        <f>1-B12</f>
        <v>1</v>
      </c>
    </row>
    <row r="13" spans="1:5" ht="30" x14ac:dyDescent="0.25">
      <c r="A13" s="19" t="s">
        <v>10</v>
      </c>
      <c r="B13" s="11">
        <f>SUM(B14:B17)</f>
        <v>0</v>
      </c>
      <c r="C13" s="12">
        <f>6-B13</f>
        <v>6</v>
      </c>
      <c r="D13" s="13">
        <f>(B13/(C13+B13))</f>
        <v>0</v>
      </c>
      <c r="E13" s="14" t="str">
        <f>CONCATENATE(B13,"/",(B13+C13))</f>
        <v>0/6</v>
      </c>
    </row>
    <row r="14" spans="1:5" ht="30" x14ac:dyDescent="0.25">
      <c r="A14" s="16" t="s">
        <v>11</v>
      </c>
      <c r="B14" s="11">
        <f>ConvertNumeric!AD2</f>
        <v>0</v>
      </c>
      <c r="C14" s="12">
        <f>1-B14</f>
        <v>1</v>
      </c>
    </row>
    <row r="15" spans="1:5" ht="45" x14ac:dyDescent="0.25">
      <c r="A15" s="16" t="s">
        <v>12</v>
      </c>
      <c r="B15" s="11">
        <f>SUM(ConvertNumeric!AC2:AE2)</f>
        <v>0</v>
      </c>
      <c r="C15" s="12">
        <f>3-B15</f>
        <v>3</v>
      </c>
    </row>
    <row r="16" spans="1:5" ht="45" x14ac:dyDescent="0.25">
      <c r="A16" s="16" t="s">
        <v>13</v>
      </c>
      <c r="B16" s="11">
        <f>ConvertNumeric!AH2</f>
        <v>0</v>
      </c>
      <c r="C16" s="12">
        <f>1-B16</f>
        <v>1</v>
      </c>
    </row>
    <row r="17" spans="1:5" s="24" customFormat="1" ht="30.75" thickBot="1" x14ac:dyDescent="0.3">
      <c r="A17" s="20" t="s">
        <v>14</v>
      </c>
      <c r="B17" s="21">
        <f>ConvertNumeric!AI2</f>
        <v>0</v>
      </c>
      <c r="C17" s="22">
        <f>1-B17</f>
        <v>1</v>
      </c>
      <c r="D17" s="23"/>
      <c r="E17" s="23"/>
    </row>
    <row r="18" spans="1:5" ht="25.5" x14ac:dyDescent="0.25">
      <c r="A18" s="25" t="s">
        <v>15</v>
      </c>
      <c r="B18" s="26">
        <f>SUM(B19,B22,B26)</f>
        <v>0</v>
      </c>
      <c r="C18" s="12">
        <f>16-B18</f>
        <v>16</v>
      </c>
      <c r="D18" s="13">
        <f>(B18/(C18+B18))</f>
        <v>0</v>
      </c>
      <c r="E18" s="14" t="str">
        <f>CONCATENATE(B18,"/",(B18+C18))</f>
        <v>0/16</v>
      </c>
    </row>
    <row r="19" spans="1:5" ht="25.5" x14ac:dyDescent="0.25">
      <c r="A19" s="27" t="s">
        <v>16</v>
      </c>
      <c r="B19" s="26">
        <f>SUM(B20:B21)</f>
        <v>0</v>
      </c>
      <c r="C19" s="12">
        <f>4-B19</f>
        <v>4</v>
      </c>
      <c r="D19" s="13">
        <f>(B19/(C19+B19))</f>
        <v>0</v>
      </c>
      <c r="E19" s="14" t="str">
        <f>CONCATENATE(B19,"/",(B19+C19))</f>
        <v>0/4</v>
      </c>
    </row>
    <row r="20" spans="1:5" ht="24" x14ac:dyDescent="0.25">
      <c r="A20" s="28" t="s">
        <v>17</v>
      </c>
      <c r="B20" s="26">
        <f>SUM(ConvertNumeric!AJ2:AM2)</f>
        <v>0</v>
      </c>
      <c r="C20" s="12">
        <f>4-B20</f>
        <v>4</v>
      </c>
    </row>
    <row r="21" spans="1:5" ht="36.75" customHeight="1" x14ac:dyDescent="0.25">
      <c r="A21" s="28" t="s">
        <v>18</v>
      </c>
      <c r="B21" s="6" t="s">
        <v>443</v>
      </c>
    </row>
    <row r="22" spans="1:5" ht="25.5" x14ac:dyDescent="0.25">
      <c r="A22" s="27" t="s">
        <v>19</v>
      </c>
      <c r="B22" s="26">
        <f>SUM(B23:B25)</f>
        <v>0</v>
      </c>
      <c r="C22" s="12">
        <f>5-B22</f>
        <v>5</v>
      </c>
      <c r="D22" s="13">
        <f>(B22/(C22+B22))</f>
        <v>0</v>
      </c>
      <c r="E22" s="14" t="str">
        <f>CONCATENATE(B22,"/",(B22+C22))</f>
        <v>0/5</v>
      </c>
    </row>
    <row r="23" spans="1:5" ht="24" x14ac:dyDescent="0.25">
      <c r="A23" s="28" t="s">
        <v>20</v>
      </c>
      <c r="B23" s="26">
        <f>SUM(ConvertNumeric!AN2:AP2)</f>
        <v>0</v>
      </c>
      <c r="C23" s="12">
        <f>3-B23</f>
        <v>3</v>
      </c>
    </row>
    <row r="24" spans="1:5" ht="24" x14ac:dyDescent="0.25">
      <c r="A24" s="28" t="s">
        <v>21</v>
      </c>
      <c r="B24" s="26">
        <f>ConvertNumeric!AQ2</f>
        <v>0</v>
      </c>
      <c r="C24" s="12">
        <f>1-B24</f>
        <v>1</v>
      </c>
    </row>
    <row r="25" spans="1:5" ht="36" x14ac:dyDescent="0.25">
      <c r="A25" s="28" t="s">
        <v>22</v>
      </c>
      <c r="B25" s="26">
        <f>ConvertNumeric!AR2</f>
        <v>0</v>
      </c>
      <c r="C25" s="12">
        <f>1-B25</f>
        <v>1</v>
      </c>
    </row>
    <row r="26" spans="1:5" ht="25.5" x14ac:dyDescent="0.25">
      <c r="A26" s="27" t="s">
        <v>23</v>
      </c>
      <c r="B26" s="26">
        <f>SUM(B27:B30)</f>
        <v>0</v>
      </c>
      <c r="C26" s="12">
        <f>7-B26</f>
        <v>7</v>
      </c>
      <c r="D26" s="13">
        <f>(B26/(C26+B26))</f>
        <v>0</v>
      </c>
      <c r="E26" s="14" t="str">
        <f>CONCATENATE(B26,"/",(B26+C26))</f>
        <v>0/7</v>
      </c>
    </row>
    <row r="27" spans="1:5" x14ac:dyDescent="0.25">
      <c r="A27" s="28" t="s">
        <v>24</v>
      </c>
      <c r="B27" s="26">
        <f>SUM(ConvertNumeric!AS2:AV2)</f>
        <v>0</v>
      </c>
      <c r="C27" s="12">
        <f>4-B27</f>
        <v>4</v>
      </c>
    </row>
    <row r="28" spans="1:5" ht="24" x14ac:dyDescent="0.25">
      <c r="A28" s="28" t="s">
        <v>25</v>
      </c>
      <c r="B28" s="26">
        <f>ConvertNumeric!AW2</f>
        <v>0</v>
      </c>
      <c r="C28" s="12">
        <f>1-B28</f>
        <v>1</v>
      </c>
    </row>
    <row r="29" spans="1:5" ht="24" x14ac:dyDescent="0.25">
      <c r="A29" s="28" t="s">
        <v>26</v>
      </c>
      <c r="B29" s="26">
        <f>ConvertNumeric!AX2</f>
        <v>0</v>
      </c>
      <c r="C29" s="12">
        <f>1-B29</f>
        <v>1</v>
      </c>
    </row>
    <row r="30" spans="1:5" s="24" customFormat="1" ht="24.75" thickBot="1" x14ac:dyDescent="0.3">
      <c r="A30" s="29" t="s">
        <v>27</v>
      </c>
      <c r="B30" s="30">
        <f>ConvertNumeric!AY2</f>
        <v>0</v>
      </c>
      <c r="C30" s="22">
        <f>1-B30</f>
        <v>1</v>
      </c>
      <c r="D30" s="23"/>
      <c r="E30" s="23"/>
    </row>
    <row r="31" spans="1:5" ht="25.5" x14ac:dyDescent="0.25">
      <c r="A31" s="25" t="s">
        <v>28</v>
      </c>
      <c r="B31" s="26">
        <f>SUM(B32,B36,B40)</f>
        <v>0</v>
      </c>
      <c r="C31" s="12">
        <f>10-B31</f>
        <v>10</v>
      </c>
      <c r="D31" s="13">
        <f>(B31/(C31+B31))</f>
        <v>0</v>
      </c>
      <c r="E31" s="14" t="str">
        <f>CONCATENATE(B31,"/",(B31+C31))</f>
        <v>0/10</v>
      </c>
    </row>
    <row r="32" spans="1:5" ht="25.5" x14ac:dyDescent="0.25">
      <c r="A32" s="27" t="s">
        <v>29</v>
      </c>
      <c r="B32" s="26">
        <f>SUM(B33:B35)</f>
        <v>0</v>
      </c>
      <c r="C32" s="12">
        <f>4-B32</f>
        <v>4</v>
      </c>
      <c r="D32" s="13">
        <f>(B32/(C32+B32))</f>
        <v>0</v>
      </c>
      <c r="E32" s="14" t="str">
        <f>CONCATENATE(B32,"/",(B32+C32))</f>
        <v>0/4</v>
      </c>
    </row>
    <row r="33" spans="1:5" ht="24" x14ac:dyDescent="0.25">
      <c r="A33" s="28" t="s">
        <v>30</v>
      </c>
      <c r="B33" s="26">
        <f>ConvertNumeric!AZ2</f>
        <v>0</v>
      </c>
      <c r="C33" s="12">
        <f>1-B33</f>
        <v>1</v>
      </c>
    </row>
    <row r="34" spans="1:5" ht="24" x14ac:dyDescent="0.25">
      <c r="A34" s="28" t="s">
        <v>31</v>
      </c>
      <c r="B34" s="26">
        <f>ConvertNumeric!BA2</f>
        <v>0</v>
      </c>
      <c r="C34" s="12">
        <f>1-B34</f>
        <v>1</v>
      </c>
    </row>
    <row r="35" spans="1:5" x14ac:dyDescent="0.25">
      <c r="A35" s="28" t="s">
        <v>32</v>
      </c>
      <c r="B35" s="26">
        <f>SUM(ConvertNumeric!BB2:BC2)</f>
        <v>0</v>
      </c>
      <c r="C35" s="12">
        <f>2-B35</f>
        <v>2</v>
      </c>
    </row>
    <row r="36" spans="1:5" ht="25.5" x14ac:dyDescent="0.25">
      <c r="A36" s="27" t="s">
        <v>33</v>
      </c>
      <c r="B36" s="26">
        <f>SUM(B37:B39)</f>
        <v>0</v>
      </c>
      <c r="C36" s="12">
        <f>3-B36</f>
        <v>3</v>
      </c>
      <c r="D36" s="13">
        <f>(B36/(C36+B36))</f>
        <v>0</v>
      </c>
      <c r="E36" s="14" t="str">
        <f>CONCATENATE(B36,"/",(B36+C36))</f>
        <v>0/3</v>
      </c>
    </row>
    <row r="37" spans="1:5" ht="24" x14ac:dyDescent="0.25">
      <c r="A37" s="28" t="s">
        <v>34</v>
      </c>
      <c r="B37" s="26">
        <f>ConvertNumeric!BD2</f>
        <v>0</v>
      </c>
      <c r="C37" s="12">
        <f>1-B37</f>
        <v>1</v>
      </c>
    </row>
    <row r="38" spans="1:5" ht="24" x14ac:dyDescent="0.25">
      <c r="A38" s="28" t="s">
        <v>35</v>
      </c>
      <c r="B38" s="26">
        <f>ConvertNumeric!BE2</f>
        <v>0</v>
      </c>
      <c r="C38" s="12">
        <f>1-B38</f>
        <v>1</v>
      </c>
    </row>
    <row r="39" spans="1:5" x14ac:dyDescent="0.25">
      <c r="A39" s="28" t="s">
        <v>36</v>
      </c>
      <c r="B39" s="26">
        <f>ConvertNumeric!BF2</f>
        <v>0</v>
      </c>
      <c r="C39" s="12">
        <f>1-B39</f>
        <v>1</v>
      </c>
    </row>
    <row r="40" spans="1:5" ht="25.5" x14ac:dyDescent="0.25">
      <c r="A40" s="27" t="s">
        <v>37</v>
      </c>
      <c r="B40" s="26">
        <f>SUM(B41:B43)</f>
        <v>0</v>
      </c>
      <c r="C40" s="12">
        <f>3-B40</f>
        <v>3</v>
      </c>
      <c r="D40" s="13">
        <f>(B40/(C40+B40))</f>
        <v>0</v>
      </c>
      <c r="E40" s="14" t="str">
        <f>CONCATENATE(B40,"/",(B40+C40))</f>
        <v>0/3</v>
      </c>
    </row>
    <row r="41" spans="1:5" ht="24" x14ac:dyDescent="0.25">
      <c r="A41" s="28" t="s">
        <v>38</v>
      </c>
      <c r="B41" s="26">
        <f>ConvertNumeric!BG2</f>
        <v>0</v>
      </c>
      <c r="C41" s="12">
        <f>1-B41</f>
        <v>1</v>
      </c>
    </row>
    <row r="42" spans="1:5" ht="24" x14ac:dyDescent="0.25">
      <c r="A42" s="28" t="s">
        <v>39</v>
      </c>
      <c r="B42" s="26">
        <f>ConvertNumeric!BH2</f>
        <v>0</v>
      </c>
      <c r="C42" s="12">
        <f>1-B42</f>
        <v>1</v>
      </c>
    </row>
    <row r="43" spans="1:5" s="24" customFormat="1" ht="24.75" thickBot="1" x14ac:dyDescent="0.3">
      <c r="A43" s="29" t="s">
        <v>40</v>
      </c>
      <c r="B43" s="30">
        <f>ConvertNumeric!BI2</f>
        <v>0</v>
      </c>
      <c r="C43" s="22">
        <f>1-B43</f>
        <v>1</v>
      </c>
      <c r="D43" s="23"/>
      <c r="E43" s="23"/>
    </row>
  </sheetData>
  <sheetProtection sheet="1" objects="1" scenarios="1" selectLockedCells="1"/>
  <pageMargins left="0.25" right="0.25" top="0.75" bottom="0.75" header="0.3" footer="0.3"/>
  <pageSetup scale="66" fitToHeight="0" orientation="landscape" r:id="rId1"/>
  <rowBreaks count="2" manualBreakCount="2">
    <brk id="16" max="16383" man="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Paste Data Here</vt:lpstr>
      <vt:lpstr>ConvertNumeric</vt:lpstr>
      <vt:lpstr>Scores</vt:lpstr>
    </vt:vector>
  </TitlesOfParts>
  <Company>University of Kansas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UDL Spreadsheet</dc:title>
  <dc:creator>Pace, Jesse</dc:creator>
  <dc:description>Created November 2015 by J.R. Pace
Center on Online Learning and Students with Disabilities</dc:description>
  <cp:lastModifiedBy>Pace, Jesse</cp:lastModifiedBy>
  <cp:lastPrinted>2015-12-08T15:41:24Z</cp:lastPrinted>
  <dcterms:created xsi:type="dcterms:W3CDTF">2015-11-11T15:03:17Z</dcterms:created>
  <dcterms:modified xsi:type="dcterms:W3CDTF">2015-12-10T20:16:50Z</dcterms:modified>
</cp:coreProperties>
</file>